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ТЕЛЛАЖИ SGR-V-Zn-ДСП" sheetId="2" r:id="rId1"/>
  </sheets>
  <definedNames>
    <definedName name="_xlnm.Print_Area" localSheetId="0">'СТЕЛЛАЖИ SGR-V-Zn-ДСП'!$A$1:$H$138</definedName>
  </definedNames>
  <calcPr calcId="152511" refMode="R1C1"/>
</workbook>
</file>

<file path=xl/calcChain.xml><?xml version="1.0" encoding="utf-8"?>
<calcChain xmlns="http://schemas.openxmlformats.org/spreadsheetml/2006/main">
  <c r="E22" i="2" l="1"/>
  <c r="E23" i="2"/>
  <c r="E24" i="2"/>
  <c r="E38" i="2"/>
  <c r="E39" i="2"/>
  <c r="E40" i="2"/>
  <c r="E41" i="2"/>
  <c r="E113" i="2"/>
  <c r="E124" i="2" s="1"/>
  <c r="E114" i="2"/>
  <c r="E125" i="2" s="1"/>
  <c r="E115" i="2"/>
  <c r="E126" i="2" s="1"/>
  <c r="E116" i="2"/>
  <c r="E127" i="2" s="1"/>
  <c r="E117" i="2"/>
  <c r="E118" i="2"/>
  <c r="E119" i="2"/>
  <c r="E120" i="2"/>
  <c r="E121" i="2"/>
  <c r="E122" i="2"/>
  <c r="E128" i="2"/>
  <c r="E59" i="2" s="1"/>
  <c r="E129" i="2"/>
  <c r="E61" i="2" s="1"/>
  <c r="E130" i="2"/>
  <c r="E42" i="2" s="1"/>
  <c r="E131" i="2"/>
  <c r="E44" i="2" s="1"/>
  <c r="E132" i="2"/>
  <c r="E25" i="2" s="1"/>
  <c r="E133" i="2"/>
  <c r="E27" i="2" s="1"/>
  <c r="E16" i="2" l="1"/>
  <c r="E36" i="2"/>
  <c r="E37" i="2"/>
  <c r="E15" i="2"/>
  <c r="E57" i="2"/>
  <c r="E58" i="2"/>
  <c r="E13" i="2"/>
  <c r="E14" i="2"/>
  <c r="E34" i="2"/>
  <c r="E35" i="2"/>
  <c r="E55" i="2"/>
  <c r="E56" i="2"/>
  <c r="E11" i="2"/>
  <c r="E12" i="2"/>
  <c r="E32" i="2"/>
  <c r="E53" i="2"/>
  <c r="E54" i="2"/>
  <c r="E33" i="2"/>
  <c r="E9" i="2"/>
  <c r="E10" i="2"/>
  <c r="E30" i="2"/>
  <c r="E31" i="2"/>
  <c r="E51" i="2"/>
  <c r="E52" i="2"/>
  <c r="E67" i="2"/>
  <c r="E70" i="2"/>
  <c r="E21" i="2"/>
  <c r="E20" i="2"/>
  <c r="E69" i="2"/>
  <c r="E19" i="2"/>
  <c r="E68" i="2"/>
  <c r="E18" i="2"/>
  <c r="E17" i="2"/>
  <c r="E66" i="2"/>
  <c r="E49" i="2"/>
  <c r="E65" i="2"/>
  <c r="E48" i="2"/>
  <c r="E64" i="2"/>
  <c r="E47" i="2"/>
  <c r="E63" i="2"/>
  <c r="E46" i="2"/>
  <c r="E62" i="2"/>
  <c r="E45" i="2"/>
  <c r="E28" i="2"/>
  <c r="E60" i="2"/>
  <c r="E43" i="2"/>
  <c r="E26" i="2"/>
</calcChain>
</file>

<file path=xl/sharedStrings.xml><?xml version="1.0" encoding="utf-8"?>
<sst xmlns="http://schemas.openxmlformats.org/spreadsheetml/2006/main" count="346" uniqueCount="243">
  <si>
    <t>ПРИ  УСТАНОВКИЕ СТЕЛЛАЖЕЙ В ЛИНИЮ НАГРУЗОЧНЫЕ ХАРАКТЕРИСТИКИ СОХРАНЯЮТСЯ.</t>
  </si>
  <si>
    <t xml:space="preserve">Минимальной количество полок на секцию стеллажа- не менее трех штук. </t>
  </si>
  <si>
    <t>Стеллаж поставляется в разборном виде</t>
  </si>
  <si>
    <t>В каждой секции стеллажные балки нижнего яруса размещаются не выше 500 мм от пола, включая стеллаж высотой 3500 мм с количеством ярусов не более пяти. Для стеллажей высотой 3,5 с 6-ю нагружаемыми ярусами высота размещения нижнего яруса не выше 200 мм</t>
  </si>
  <si>
    <t xml:space="preserve">Распределенная нагрузка на каждый ярус шириной от 1200мм до 1800мм составляет 500кг, на ярус шириной 2100мм - 450кг. Грузоподъемность секции стеллажа составляет до 4000кг.  </t>
  </si>
  <si>
    <t xml:space="preserve"> SGR-V-Zn-ДСП Комплект балок 2100 с 3-мя стяжками , SGR-ДСП Настил 2100х600 </t>
  </si>
  <si>
    <t>-</t>
  </si>
  <si>
    <t>SGR-V-Zn-ДСП Ярус 2100х800</t>
  </si>
  <si>
    <t xml:space="preserve"> SGR-V-Zn-ДСП Комплект балок 2100 с 3-мя стяжками, SGR-ДСП Настил 2100х600 </t>
  </si>
  <si>
    <t>SGR-V-Zn-ДСП Ярус 2100х600</t>
  </si>
  <si>
    <t xml:space="preserve"> SGR-V-Zn-ДСП Комплект балок 1800с 3-мя стяжками , SGR-ДСП Настил 1800х600 </t>
  </si>
  <si>
    <t>SGR-V-Zn-ДСП Ярус 1800х1000</t>
  </si>
  <si>
    <t xml:space="preserve"> SGR-V-Zn-ДСП Комплект балок 1800 , SGR-ДСП Настил 1800х600 с 3-мя стяжками</t>
  </si>
  <si>
    <t>SGR-V-Zn-ДСП Ярус 1800х800</t>
  </si>
  <si>
    <t xml:space="preserve"> SGR-V-Zn-ДСП Комплект балок 1800 с 3-мя стяжками, SGR-ДСП Настил 1800х600 </t>
  </si>
  <si>
    <t>SGR-V-Zn-ДСП Ярус 1800х600</t>
  </si>
  <si>
    <t xml:space="preserve"> SGR-V-Zn-ДСП Комплект балок 1500  с 3-мя стяжками , SGR-ДСП Настил 1500х1000</t>
  </si>
  <si>
    <t>SGR-V-Zn-ДСП Ярус 1500х1000</t>
  </si>
  <si>
    <t xml:space="preserve"> SGR-V-Zn-ДСП Комплект балок 1500 с 3-мя стяжками , SGR-ДСП Настил 1500х800 </t>
  </si>
  <si>
    <t>SGR-V-Zn-ДСП Ярус 1500х800</t>
  </si>
  <si>
    <t xml:space="preserve"> SGR-V-Zn-ДСП Комплект балок 1500 с 3-мя стяжками, SGR-ДСП Настил 1500х600 </t>
  </si>
  <si>
    <t>SGR-V-Zn-ДСП Ярус 1500х600</t>
  </si>
  <si>
    <t xml:space="preserve"> SGR-V-Zn-ДСП Комплект балок 1200 с 2-мя стяжками , SGR-ДСП Настил 1200х800 </t>
  </si>
  <si>
    <t>SGR-V-Zn-ДСП Ярус 1200х800</t>
  </si>
  <si>
    <t xml:space="preserve"> SGR-V-Zn-ДСП Комплект балок 1200 с 2-мя стяжками , SGR-ДСП Настил 1200х600 </t>
  </si>
  <si>
    <t>SGR-V-Zn-ДСП Ярус 1200х600</t>
  </si>
  <si>
    <t>Ярус стеллажей серии SGR-V-Zn-ДСП</t>
  </si>
  <si>
    <t>SGR-V-Zn Профиль балки 2100-2шт, SGR-V-Zn фурнитура для балок-1шт, SGR-V-Zn три стяжки 800</t>
  </si>
  <si>
    <t>SGR-V-Zn-ДСП Комплект балок 2100х800 для ДСП настила</t>
  </si>
  <si>
    <t>SGR-V-Zn Профиль балки 2100-2шт, SGR-V-Zn фурнитура для балок-1шт, SGR-V-Zn три стяжки 600</t>
  </si>
  <si>
    <t>SGR-V-Zn-ДСП Комплект балок 2100х600 для ДСП настила</t>
  </si>
  <si>
    <t>SGR-V-Zn Профиль балки 1800-2шт, SGR-V-Zn фурнитура для балок-1шт, SGR-V-Zn три стяжки 100</t>
  </si>
  <si>
    <t>SGR-V-Zn-ДСП Комплект балок 1800х1000 для ДСП настила</t>
  </si>
  <si>
    <t>SGR-V-Zn Профиль балки 1800-2шт, SGR-V-Zn фурнитура для балок-1шт, SGR-V-Zn три стяжки 800</t>
  </si>
  <si>
    <t>SGR-V-Zn-ДСП Комплект балок 1800х800 для ДСП настила</t>
  </si>
  <si>
    <t>SGR-V-Zn Профиль балки 1800-2шт, SGR-V-Zn фурнитура для балок-1шт, SGR-V-Zn три стяжки 600</t>
  </si>
  <si>
    <t>SGR-V-Zn-ДСП Комплект балок 1800х600 для ДСП настила</t>
  </si>
  <si>
    <t>SGR-V-Zn Профиль балки 1500-2шт, SGR-V-Zn фурнитура для балок-1шт, SGR-V-Zn три стяжки 1000</t>
  </si>
  <si>
    <t>SGR-V-Zn-ДСП Комплект балок 1500х800 для ДСП настила</t>
  </si>
  <si>
    <t>SGR-V-Zn Профиль балки 1500-2шт, SGR-V-Zn фурнитура для балок-1шт, SGR-V-Zn три стяжки 800</t>
  </si>
  <si>
    <t>SGR-V-Zn Профиль балки 1500-2шт, SGR-V-Zn фурнитура для балок-1шт, SGR-V-Zn три стяжки 600</t>
  </si>
  <si>
    <t>SGR-V-Zn-ДСП Комплект балок 1500х600 для ДСП настила</t>
  </si>
  <si>
    <t>SGR-V-Zn Профиль балки 1200-2шт, SGR-V-Zn фурнитура для балок-1шт, SGR-V-Zn две стяжки 800</t>
  </si>
  <si>
    <t>SGR-V-Zn-ДСП Комплект балок 1200х800 для ДСП настила</t>
  </si>
  <si>
    <t>SGR-V-Zn Профиль балки 1200-2шт, SGR-V-Zn фурнитура для балок-1шт, SGR-V-Zn две стяжки 600</t>
  </si>
  <si>
    <t>SGR-V-Zn-ДСП Комплект балок 1200х600 для ДСП настила</t>
  </si>
  <si>
    <t>Комплекты балок SGR-V-Zn-ДСП укомплектованные стяжками</t>
  </si>
  <si>
    <t>SGR-V-Zn Профиль балки балки 2100-2шт, SGR фурнитура для балок-1шт</t>
  </si>
  <si>
    <r>
      <t xml:space="preserve">SGR-V-Zn Комплект балок 2100 </t>
    </r>
    <r>
      <rPr>
        <b/>
        <sz val="8"/>
        <rFont val="Arial"/>
        <family val="2"/>
        <charset val="204"/>
      </rPr>
      <t>без стяжек</t>
    </r>
  </si>
  <si>
    <t>SGR-V-Zn Профиль балки балки 1800-2шт, SGR фурнитура для балок-1шт</t>
  </si>
  <si>
    <r>
      <t xml:space="preserve">SGR-V-Zn Комплект балок 1800 </t>
    </r>
    <r>
      <rPr>
        <b/>
        <sz val="8"/>
        <rFont val="Arial"/>
        <family val="2"/>
        <charset val="204"/>
      </rPr>
      <t>без стяжек</t>
    </r>
  </si>
  <si>
    <t>SGR-V-Zn Профиль балки балки 1500-2шт, SGR фурнитура для балок-1шт</t>
  </si>
  <si>
    <r>
      <t xml:space="preserve">SGR-V-Zn Комплект балок 1500 </t>
    </r>
    <r>
      <rPr>
        <b/>
        <sz val="8"/>
        <rFont val="Arial"/>
        <family val="2"/>
        <charset val="204"/>
      </rPr>
      <t>без стяжек</t>
    </r>
  </si>
  <si>
    <t>SGR-V-Zn Профиль балки балки 1200-2шт, SGR фурнитура для балок-1шт</t>
  </si>
  <si>
    <r>
      <t xml:space="preserve">SGR-V-Zn Комплект балок 1200 </t>
    </r>
    <r>
      <rPr>
        <b/>
        <sz val="8"/>
        <rFont val="Arial"/>
        <family val="2"/>
        <charset val="204"/>
      </rPr>
      <t>без стяжки</t>
    </r>
  </si>
  <si>
    <t>стяжка балок нового абразца формы V</t>
  </si>
  <si>
    <t>SGR-V-Zn Стяжка балок-1000</t>
  </si>
  <si>
    <t>SGR-V-Zn Стяжка балок-800</t>
  </si>
  <si>
    <t>SGR-V-Zn Стяжка балок -600</t>
  </si>
  <si>
    <t>Балки и стяжки стеллажей серии SGR-V-Zn-ДСП</t>
  </si>
  <si>
    <r>
      <rPr>
        <b/>
        <sz val="8"/>
        <color indexed="8"/>
        <rFont val="Arial"/>
        <family val="2"/>
        <charset val="204"/>
      </rPr>
      <t>ДСП</t>
    </r>
    <r>
      <rPr>
        <sz val="8"/>
        <color indexed="8"/>
        <rFont val="Arial"/>
        <family val="2"/>
        <charset val="204"/>
      </rPr>
      <t xml:space="preserve"> толщина 16мм</t>
    </r>
  </si>
  <si>
    <r>
      <t>SGR-</t>
    </r>
    <r>
      <rPr>
        <b/>
        <sz val="8"/>
        <rFont val="Arial"/>
        <family val="2"/>
        <charset val="204"/>
      </rPr>
      <t>ДСП</t>
    </r>
    <r>
      <rPr>
        <sz val="8"/>
        <rFont val="Arial"/>
        <family val="2"/>
        <charset val="204"/>
      </rPr>
      <t xml:space="preserve"> Настил 2100х800</t>
    </r>
  </si>
  <si>
    <r>
      <t>SGR-</t>
    </r>
    <r>
      <rPr>
        <b/>
        <sz val="8"/>
        <rFont val="Arial"/>
        <family val="2"/>
        <charset val="204"/>
      </rPr>
      <t>ДСП</t>
    </r>
    <r>
      <rPr>
        <sz val="8"/>
        <rFont val="Arial"/>
        <family val="2"/>
        <charset val="204"/>
      </rPr>
      <t xml:space="preserve"> Настил 2100х600 </t>
    </r>
  </si>
  <si>
    <r>
      <t>SGR-</t>
    </r>
    <r>
      <rPr>
        <b/>
        <sz val="8"/>
        <rFont val="Arial"/>
        <family val="2"/>
        <charset val="204"/>
      </rPr>
      <t>ДСП</t>
    </r>
    <r>
      <rPr>
        <sz val="8"/>
        <rFont val="Arial"/>
        <family val="2"/>
        <charset val="204"/>
      </rPr>
      <t xml:space="preserve"> Настил 1800х1000 </t>
    </r>
  </si>
  <si>
    <r>
      <t>SGR-</t>
    </r>
    <r>
      <rPr>
        <b/>
        <sz val="8"/>
        <rFont val="Arial"/>
        <family val="2"/>
        <charset val="204"/>
      </rPr>
      <t>ДСП</t>
    </r>
    <r>
      <rPr>
        <sz val="8"/>
        <rFont val="Arial"/>
        <family val="2"/>
        <charset val="204"/>
      </rPr>
      <t xml:space="preserve">  Настил 1800х800 </t>
    </r>
  </si>
  <si>
    <r>
      <t>SGR-</t>
    </r>
    <r>
      <rPr>
        <b/>
        <sz val="8"/>
        <color indexed="8"/>
        <rFont val="Arial"/>
        <family val="2"/>
        <charset val="204"/>
      </rPr>
      <t>ДСП</t>
    </r>
    <r>
      <rPr>
        <sz val="8"/>
        <color indexed="8"/>
        <rFont val="Arial"/>
        <family val="2"/>
        <charset val="204"/>
      </rPr>
      <t xml:space="preserve"> Настил 1800х600</t>
    </r>
  </si>
  <si>
    <r>
      <t>SGR-</t>
    </r>
    <r>
      <rPr>
        <b/>
        <sz val="8"/>
        <rFont val="Arial"/>
        <family val="2"/>
        <charset val="204"/>
      </rPr>
      <t>ДСП</t>
    </r>
    <r>
      <rPr>
        <sz val="8"/>
        <rFont val="Arial"/>
        <family val="2"/>
        <charset val="204"/>
      </rPr>
      <t xml:space="preserve"> Настил 1500х1000 </t>
    </r>
  </si>
  <si>
    <r>
      <t>SGR-</t>
    </r>
    <r>
      <rPr>
        <b/>
        <sz val="8"/>
        <rFont val="Arial"/>
        <family val="2"/>
        <charset val="204"/>
      </rPr>
      <t>ДСП</t>
    </r>
    <r>
      <rPr>
        <sz val="8"/>
        <rFont val="Arial"/>
        <family val="2"/>
        <charset val="204"/>
      </rPr>
      <t xml:space="preserve">  Настил 1500х800 </t>
    </r>
  </si>
  <si>
    <r>
      <t>SGR-</t>
    </r>
    <r>
      <rPr>
        <b/>
        <sz val="8"/>
        <color indexed="8"/>
        <rFont val="Arial"/>
        <family val="2"/>
        <charset val="204"/>
      </rPr>
      <t>ДСП</t>
    </r>
    <r>
      <rPr>
        <sz val="8"/>
        <color indexed="8"/>
        <rFont val="Arial"/>
        <family val="2"/>
        <charset val="204"/>
      </rPr>
      <t xml:space="preserve"> Настил 1500х600</t>
    </r>
  </si>
  <si>
    <r>
      <t>SGR-</t>
    </r>
    <r>
      <rPr>
        <b/>
        <sz val="8"/>
        <color indexed="8"/>
        <rFont val="Arial"/>
        <family val="2"/>
        <charset val="204"/>
      </rPr>
      <t>ДСП</t>
    </r>
    <r>
      <rPr>
        <sz val="8"/>
        <color indexed="8"/>
        <rFont val="Arial"/>
        <family val="2"/>
        <charset val="204"/>
      </rPr>
      <t xml:space="preserve"> Настил 1200х800</t>
    </r>
  </si>
  <si>
    <r>
      <t>SGR-</t>
    </r>
    <r>
      <rPr>
        <b/>
        <sz val="8"/>
        <color indexed="8"/>
        <rFont val="Arial"/>
        <family val="2"/>
        <charset val="204"/>
      </rPr>
      <t>ДСП</t>
    </r>
    <r>
      <rPr>
        <sz val="8"/>
        <color indexed="8"/>
        <rFont val="Arial"/>
        <family val="2"/>
        <charset val="204"/>
      </rPr>
      <t xml:space="preserve"> Настил 1200х600 </t>
    </r>
  </si>
  <si>
    <t>Настилы ДСП  для стеллажей серии SGR-V-Zn-ДСП</t>
  </si>
  <si>
    <t xml:space="preserve">8 анкерных болтов М12х60 </t>
  </si>
  <si>
    <t>Комплект крепежа для крепления стеллажа к полу</t>
  </si>
  <si>
    <t>2 анкерных болта не менее М12х60                                             (на одну раму необходимо 2 комплекта)</t>
  </si>
  <si>
    <t>Комплект крепежа для крепления стойки к полу</t>
  </si>
  <si>
    <t xml:space="preserve"> SGR-Zn стойка  3,0-2 шт., SGR-Zn стяжка951-3 шт., SGR-Zn стяжка1141-4 шт.,  SGR-Zn Рамный комплект №2. </t>
  </si>
  <si>
    <t>SGR-Zn рама 3000х1000</t>
  </si>
  <si>
    <t xml:space="preserve"> SGR-Zn стойка  3,0-2 шт., SGR-Zn стяжка751-2 шт., SGR-Zn стяжка1141-3 шт.,  SGR-Zn Рамный комплект №2. </t>
  </si>
  <si>
    <t>SGR-Zn рама 3000х800</t>
  </si>
  <si>
    <t xml:space="preserve"> SGR-Zn  стойка  3,0-2 шт., SGR-Zn  стяжка551-3 шт., стяжка SGR-Zn 951-3 шт.,  SGR-Zn Рамный комплект №2. </t>
  </si>
  <si>
    <t>SGR-Zn рама 3000х600</t>
  </si>
  <si>
    <t xml:space="preserve"> SGR-Zn стойка  2.5-2 шт., SGR-Zn стяжка951-3 шт., SGR-Zn стяжка1141-3 шт.,  SGR-Zn Рамный комплект №1. </t>
  </si>
  <si>
    <t>SGR-Zn рама 2500х1000</t>
  </si>
  <si>
    <t xml:space="preserve"> SGR-Zn стойка  2.5-2 шт., SGR-Zn стяжка751-3 шт., SGR-Zn стяжка1141-2 шт.,  SGR-Zn Рамный комплект №1. </t>
  </si>
  <si>
    <t>SGR-Zn рама 2500х800</t>
  </si>
  <si>
    <t xml:space="preserve"> SGR-Zn стойка  2.5-2 шт., SGR-Zn стяжка551-2 шт., SGR-Zn стяжка951-3 шт.,  SGR-Zn Рамный комплект №1. </t>
  </si>
  <si>
    <t>SGR-Zn рама 2500х600</t>
  </si>
  <si>
    <t xml:space="preserve"> SGR-Zn стойка  2.0-2 шт., SGR-Zn стяжка951-2 шт., SGR-Zn стяжка1141-3 шт.,  SGR-Zn Рамный комплект №1. </t>
  </si>
  <si>
    <t>SGR-Zn рама 2000х1000</t>
  </si>
  <si>
    <t xml:space="preserve"> SGR-Zn стойка  2.0-2 шт., SGR-Zn стяжка751-2 шт., SGR-Zn стяжка1141-2 шт.,  SGR-Zn Рамный комплект №1. </t>
  </si>
  <si>
    <t>SGR-Zn рама 2000х800</t>
  </si>
  <si>
    <t xml:space="preserve"> SGR-Zn стойка  2.0-2 шт., SGR-Zn стяжка551-3 шт., SGR-Zn стяжка951-2 шт., SGR-Zn Рамный комплект №1</t>
  </si>
  <si>
    <t>SGR-Zn рама 2000х600</t>
  </si>
  <si>
    <t>Рамы стеллажей серии SGR-V-Zn</t>
  </si>
  <si>
    <t>SGR-Zn Стойка -3000</t>
  </si>
  <si>
    <t>SGR-Zn Стойка -2500</t>
  </si>
  <si>
    <t>SGR-Zn Стойка -2000</t>
  </si>
  <si>
    <t>SGR-Zn Рамный комплект №2</t>
  </si>
  <si>
    <t>SGR-Zn Рамный комплект №1</t>
  </si>
  <si>
    <t>~</t>
  </si>
  <si>
    <t>SGR-Zn Стяжка 1114</t>
  </si>
  <si>
    <t>SGR-Zn Стяжка 951</t>
  </si>
  <si>
    <t>SGR-Zn Стяжка 751</t>
  </si>
  <si>
    <t>используются для сборки рам</t>
  </si>
  <si>
    <t>SGR-Zn Стяжка 551</t>
  </si>
  <si>
    <t>Элементы рамы стеллажей серии SGR-V-Zn</t>
  </si>
  <si>
    <t>Рама 3000х800 - 1 шт.                                                                                              Комплект балок 2100х800 с 3-мя стяжками - 5 шт.                                                                        SGR-ДСП настил 2100х800 - 5 шт.</t>
  </si>
  <si>
    <t>SGR-V-Zn-ДСП стеллаж 2185-3,0-DS</t>
  </si>
  <si>
    <t>Рама 3000х800 - 2 шт.                                                                                              Комплект балок 2100х800 с 3-мя стяжками- 5 шт.                                                                        SGR-ДСП настил 2100х800 - 5 шт.</t>
  </si>
  <si>
    <t>SGR-V-Zn-ДСП стеллаж 2185-3,0</t>
  </si>
  <si>
    <t>Рама 3000х600 - 1 шт.                                                                                              Комплект балок 2100х600 с 3-мя стяжками - 5 шт.                                                                        SGR-ДСП настил 2100х600 - 5 шт.</t>
  </si>
  <si>
    <t>SGR-V-Zn-ДСП стеллаж 2165-3,0-DS</t>
  </si>
  <si>
    <t>Рама 3000х600 - 2 шт.                                                                                              Комплект балок 2100х600 с 3-мя стяжками - 5 шт.                                                                        SGR-ДСП настил 2100х600 - 5 шт.</t>
  </si>
  <si>
    <t>SGR-V-Zn-ДСП стеллаж 2165-3,0</t>
  </si>
  <si>
    <t>Рама 3000х1000 - 1 шт.                                                                                              Комплект балок 1800х1000 с 3-мя стяжками - 5 шт.                                                                        SGR-ДСП настил 1800х1000 - 5 шт.</t>
  </si>
  <si>
    <t>SGR-V-Zn-ДСП стеллаж 18105-3,0-DS</t>
  </si>
  <si>
    <t>Рама 3000х1000 - 2 шт.                                                                                              Комплект балок 1800х1000 с 3-мя стяжками - 5 шт.                                                                        SGR-ДСП настил 1800х1000 - 5 шт.</t>
  </si>
  <si>
    <t>SGR-V-Zn-ДСП стеллаж 18105-3,0</t>
  </si>
  <si>
    <t>Рама 3000х800 - 1 шт.                                                                                              Комплект балок 1800х800 с 3-мя стяжками - 5 шт.                                                                        SGR-ДСП настил 1800х800 - 5 шт.</t>
  </si>
  <si>
    <t>SGR-V-Zn-ДСП стеллаж 1885-3,0-DS</t>
  </si>
  <si>
    <t>Рама 3000х800 - 2 шт.                                                                                              Комплект балок 1800х800 с 3-мя стяжками- 5 шт.                                                                        SGR-ДСП настил 1800х800 - 5 шт.</t>
  </si>
  <si>
    <t>SGR-V-Zn-ДСП стеллаж 1885-3,0</t>
  </si>
  <si>
    <t>Рама 3000х600 - 1 шт.                                                                                              Комплект балок 1800х600 с 3-мя стяжками- 5 шт.                                                                       SGR-ДСП настил 1800х600 - 5 шт.</t>
  </si>
  <si>
    <t>SGR-V-Zn-ДСП стеллаж 1865-3,0-DS</t>
  </si>
  <si>
    <t>Рама 3000х600 - 2 шт.                                                                                              Комплект балок 1800х600 с 3-мя стяжками - 5 шт.                                                                       SGR-ДСП настил 1800х600 - 5 шт.</t>
  </si>
  <si>
    <t>SGR-V-Zn-ДСП стеллаж 1865-3,0</t>
  </si>
  <si>
    <t>Рама 3000х1000 - 1 шт.                                                                                              Комплект балок 1500х1000 с 3-мя стяжками - 5 шт.                                                                        SGR-ДСП настил 1500х1000 - 5 шт.</t>
  </si>
  <si>
    <t>SGR-V-Zn-ДСП стеллаж 15105-3,0-DS</t>
  </si>
  <si>
    <t>Рама 3000х1000 - 2 шт.                                                                                              Комплект балок 1500х1000 с 3-мя стяжками- 5 шт.                                                                        SGR-ДСП настил 1500х1000 - 5 шт.</t>
  </si>
  <si>
    <t>SGR-V-Zn-ДСП стеллаж 15105-3,0</t>
  </si>
  <si>
    <t>Рама 3000х800 - 1 шт.                                                                                              Комплект балок 1500х800 с 3-мя стяжками - 5 шт.                                                                        SGR-ДСП настил 1500х800 - 5 шт.</t>
  </si>
  <si>
    <t>SGR-V-Zn-ДСП стеллаж 1585-3,0-DS</t>
  </si>
  <si>
    <t>Рама 3000х800 - 2 шт.                                                                                              Комплект балок 1500х800 с 3-мя стяжками - 5 шт.                                                                        SGR-ДСП настил 1500х800 - 5 шт.</t>
  </si>
  <si>
    <t>SGR-V-Zn-ДСП стеллаж 1585-3,0</t>
  </si>
  <si>
    <t>Рама 3000х600 - 1 шт.                                                                                              Комплект балок 1500х600 с 3-мя стяжками - 5 шт.                                                                        SGR-ДСП настил 1500х600 - 5 шт.</t>
  </si>
  <si>
    <t>SGR-V-Zn-ДСП стеллаж 1565-3,0-DS</t>
  </si>
  <si>
    <t>Рама 3000х600 - 2 шт.                                                                                              Комплект балок 1500х600 с 3-мя стяжками - 5 шт.                                                                        SGR-ДСП настил 1500х600 - 5 шт.</t>
  </si>
  <si>
    <t>SGR-V-Zn-ДСП стеллаж 1565-3,0</t>
  </si>
  <si>
    <t>Рама 3000х800 - 1 шт.                                                                                              Комплект балок 1200 с 3-мя стяжками - 5 шт.                                                                        SGR-ДСП настил 1200х800 - 5 шт.</t>
  </si>
  <si>
    <t>SGR-V-Zn-ДСП стеллаж 1285-3,0-DS</t>
  </si>
  <si>
    <t>Рама 3000х800 - 2 шт.                                                                                              Комплект балок 1200 с 2-мя стяжками - 5 шт.                                                                        SGR-ДСП настил 1200х800 - 5 шт.</t>
  </si>
  <si>
    <t>SGR-V-Zn-ДСП стеллаж 1285-3,0</t>
  </si>
  <si>
    <t>Рама 3000х600 - 1 шт.                                                                                              Комплект балок 1200 с 2-мя стяжками - 5 шт                                                                        SGR-ДСП настил 1200х600 - 5 шт</t>
  </si>
  <si>
    <t>SGR-V-Zn-ДСП стеллаж 1265-3,0-DS</t>
  </si>
  <si>
    <t>Рама 3000х600 - 2 шт.                                                                                              Комплект балок 1200 с 2-мя стяжками- 5 шт                                                                        SGR-ДСП настил 1200х600 - 5 шт</t>
  </si>
  <si>
    <t>SGR-V-Zn-ДСП стеллаж 1265-3,0</t>
  </si>
  <si>
    <t>Базовые модели стеллажей серии SGR-V-Zn-ДСП высотой 3000 мм</t>
  </si>
  <si>
    <t>Рама 2500х800 - 1 шт.                                                                                              Комплект балок 2100х800 с 3-мя стяжками - 4 шт.                                                                        SGR-ДСП настил 2100х800 - 4 шт.</t>
  </si>
  <si>
    <t>SGR-V-Zn-ДСП стеллаж 2184-2,5-DS</t>
  </si>
  <si>
    <t>Рама 2500х800 - 2 шт.                                                                                              Комплект балок 2100х800 с 3-мя стяжками - 4 шт.                                                                        SGR-ДСП настил 2100х800 - 4 шт.</t>
  </si>
  <si>
    <t>SGR-V-Zn-ДСП стеллаж 2184-2,5</t>
  </si>
  <si>
    <t>Рама 2500х600 - 1 шт.                                                                                              Комплект балок 2100х600 с 3-мя стяжками - 4 шт.                                                                        SGR-ДСП настил 2100х600 - 4 шт.</t>
  </si>
  <si>
    <t>SGR-V-Zn-ДСП стеллаж 2164-2,5-DS</t>
  </si>
  <si>
    <t>Рама 2500х600 - 2 шт.                                                                                              Комплект балок 2100х600 с 3-мя стяжками - 4 шт.                                                                        SGR-ДСП настил 2100х600 - 4 шт.</t>
  </si>
  <si>
    <t>SGR-V-Zn-ДСП стеллаж 2164-2,5</t>
  </si>
  <si>
    <t>Рама 2500х1000 - 1 шт.                                                                                              Комплект балок 1800х1000 с 3-мя стяжками - 4 шт.                                                                        SGR-ДСП настил 1800х1000 - 4 шт.</t>
  </si>
  <si>
    <t>SGR-V-Zn-ДСП стеллаж 18104-2,5-DS</t>
  </si>
  <si>
    <t>Рама 2500х1000 - 2 шт.                                                                                              Комплект балок 1800х1000 с 3-мя стяжками - 4 шт.                                                                        SGR-ДСП настил 1800х1000 - 4 шт.</t>
  </si>
  <si>
    <t>SGR-V-Zn-ДСП стеллаж 18104-2,5</t>
  </si>
  <si>
    <t>Рама 2500х800 - 1 шт.                                                                                              Комплект балок 1800х800 с 3-мя стяжками - 4 шт.                                                                        SGR-ДСП настил 1800х800 - 4 шт.</t>
  </si>
  <si>
    <t>SGR-V-Zn-ДСП стеллаж 1884-2,5-DS</t>
  </si>
  <si>
    <t>Рама 2500х800 - 2 шт.                                                                                              Комплект балок 1800х800 с 3-мя стяжками - 4 шт.                                                                        SGR-ДСП настил 1800х800 - 4 шт.</t>
  </si>
  <si>
    <t>SGR-V-Zn-ДСП стеллаж 1884-2,5</t>
  </si>
  <si>
    <t>Рама 2500х600 - 1 шт.                                                                                              Комплект балок 1800х600 с 3-мя стяжками - 4 шт.                                                                        SGR-ДСП настил 1800х600 - 4 шт.</t>
  </si>
  <si>
    <t>SGR-V-Zn-ДСП стеллаж 1864-2,5-DS</t>
  </si>
  <si>
    <t>Рама 2500х600 - 2 шт.                                                                                              Комплект балок 1800х600 с 3-мя стяжками - 4 шт.                                                                        SGR-ДСП настил 1800х600 - 4 шт.</t>
  </si>
  <si>
    <t>SGR-V-Zn-ДСП стеллаж 1864-2,5</t>
  </si>
  <si>
    <t>Рама 2500х1000 - 1 шт.                                                                                              Комплект балок 1500х1000 с 3-мя стяжками - 4 шт.                                                                        SGR-ДСП настил 1500х1000 - 4 шт.</t>
  </si>
  <si>
    <t>SGR-V-Zn-ДСП стеллаж 15104-2,5-DS</t>
  </si>
  <si>
    <t>Рама 2500х1000 - 2 шт.                                                                                              Комплект балок 1500х1000 с 3-мя стяжками - 4 шт.                                                                        SGR-ДСП настил 1500х1000 - 4 шт.</t>
  </si>
  <si>
    <t>SGR-V-Zn-ДСП стеллаж 15104-2,5</t>
  </si>
  <si>
    <t>Рама 2500х800 - 1 шт.                                                                                              Комплект балок 1500х800 с 3-мя стяжками - 4 шт.                                                                        SGR-ДСП настил 1500х800 - 4 шт.</t>
  </si>
  <si>
    <t>SGR-V-Zn-ДСП стеллаж 1584-2,5-DS</t>
  </si>
  <si>
    <t>Рама 2500х800 - 2 шт.                                                                                              Комплект балок 1500х800 с 3-мя стяжками - 4 шт.                                                                        SGR-ДСП настил 1500х800 - 4 шт.</t>
  </si>
  <si>
    <t>SGR-V-Zn-ДСП стеллаж 1584-2,5</t>
  </si>
  <si>
    <t>Рама 2500х600 - 1 шт.                                                                                              Комплект балок 1500х600 с 3-мя стяжками - 4 шт.                                                                        SGR-ДСП настил 1500х600 - 4 шт.</t>
  </si>
  <si>
    <t>SGR-V-Zn-ДСП стеллаж 1564-2,5-DS</t>
  </si>
  <si>
    <t>Рама 2500х600 - 2 шт.                                                                                              Комплект балок 1500х600 с 3-мя стяжками - 4 шт.                                                                        SGR-ДСП настил 1500х600 - 4 шт.</t>
  </si>
  <si>
    <t>SGR-V-Zn-ДСП стеллаж 1564-2,5</t>
  </si>
  <si>
    <t>Рама 2500х800 - 1 шт.                                                                                              Комплект балок 1200 с 2-мя стяжками - 4 шт                                                                        SGR-ДСП настил 1200х800 - 4 шт</t>
  </si>
  <si>
    <t>SGR-V-Zn-ДСП стеллаж 1284-2,5-DS</t>
  </si>
  <si>
    <t>Рама 2500х800 - 2 шт.                                                                                              Комплект балок 1200 с 2-мя стяжками - 4 шт                                                                        SGR-ДСП настил 1200х800 - 4 шт</t>
  </si>
  <si>
    <t>SGR-V-Zn-ДСП стеллаж 1284-2,5</t>
  </si>
  <si>
    <t>Рама 2500х600 - 1 шт.                                                                                              Комплект балок 1200 с 2-мя стяжками - 4 шт                                                                       SGR-ДСП настил 1200х600 - 4 шт.</t>
  </si>
  <si>
    <t>SGR-V-Zn-ДСП стеллаж 1264-2,5-DS</t>
  </si>
  <si>
    <t>Рама 2500х600 - 2 шт.                                                                                              Комплект балок 1200 с 2-мя стяжками - 4 шт                                                                       SGR-ДСП настил 1200х600 - 4 шт.</t>
  </si>
  <si>
    <t>SGR-V-Zn-ДСП стеллаж 1264-2,5</t>
  </si>
  <si>
    <t>Базовые модели стеллажей серии SGR-V-Zn-ДСП высотой 2500 мм</t>
  </si>
  <si>
    <t>Рама 2000х800 - 1 шт.                                                                                              Комплект балок 2100х800 с 3-мя стяжками - 3 шт.                                                                        SGR-ДСП настил 2100х800 - 3 шт.</t>
  </si>
  <si>
    <t>SGR-V-Zn-ДСП стеллаж 2183-2,0-DS</t>
  </si>
  <si>
    <t>Рама 2000х800 - 2 шт.                                                                                              Комплект балок 2100х800 с 3-мя стяжками - 3 шт.                                                                        SGR-ДСП настил 2100х800 - 3 шт.</t>
  </si>
  <si>
    <t>SGR-V-Zn-ДСП стеллаж 2183-2,0</t>
  </si>
  <si>
    <t>Рама 2000х600 - 1 шт.                                                                                              Комплект балок 2100х600 с 3-мя стяжками - 3 шт.                                                                        SGR-ДСП настил 2100х600 - 3 шт.</t>
  </si>
  <si>
    <t>SGR-V-Zn-ДСП стеллаж 2163-2,0-DS</t>
  </si>
  <si>
    <t>Рама 2000х600 - 2 шт.                                                                                              Комплект балок 2100х600 с 3-мя стяжками - 3 шт.                                                                        SGR-ДСП настил 2100х600 - 3 шт.</t>
  </si>
  <si>
    <t>SGR-V-Zn-ДСП стеллаж 2163-2,0</t>
  </si>
  <si>
    <t>Рама 2000х1000 - 1 шт.                                                                                              Комплект балок 1800х1000 с 3-мя стяжками - 3 шт.                                                                        SGR-ДСП настил 1800х1000 - 3 шт.</t>
  </si>
  <si>
    <t>SGR-V-Zn-ДСП стеллаж 18103-2,0-DS</t>
  </si>
  <si>
    <t>Рама 2000х1000 - 2 шт.                                                                                              Комплект балок 1800х1000 с 3-мя стяжками - 3 шт.                                                                        SGR-ДСП настил 1800х1000 - 3 шт.</t>
  </si>
  <si>
    <t>SGR-V-Zn-ДСП стеллаж 18103-2,0</t>
  </si>
  <si>
    <t>Рама 2000х800 - 1 шт.                                                                                              Комплект балок 1800х800 с 3-мя стяжками - 3 шт.                                                                        SGR-ДСП настил 1800х800 - 3 шт.</t>
  </si>
  <si>
    <t>SGR-V-Zn-ДСП стеллаж 1883-2,0-DS</t>
  </si>
  <si>
    <t>Рама 2000х800 - 2 шт.                                                                                              Комплект балок 1800х800 с 3-мя стяжками - 3 шт.                                                                        SGR-ДСП настил 1800х800 - 3 шт.</t>
  </si>
  <si>
    <t>SGR-V-Zn-ДСП стеллаж 1883-2,0</t>
  </si>
  <si>
    <t>Рама 2000х600 - 1 шт.                                                                                              Комплект балок 1800х600 с 3-мя стяжками - 3 шт.                                                                        SGR-ДСП настил 1800х600 - 3 шт.</t>
  </si>
  <si>
    <t>SGR-V-Zn-ДСП стеллаж 1863-2,0-DS</t>
  </si>
  <si>
    <t>Рама 2000х600 - 2 шт.                                                                                              Комплект балок 1800х600 с 3-мя стяжками - 3 шт.                                                                        SGR-ДСП настил 1800х600 - 3 шт.</t>
  </si>
  <si>
    <t>SGR-V-Zn-ДСП стеллаж 1863-2,0</t>
  </si>
  <si>
    <t>Рама 2000х1000 - 1 шт.                                                                                              Комплект балок 1500х1000 с 3-мя стяжками - 3 шт.                                                                        SGR-ДСП настил 1500х1000 - 3 шт.</t>
  </si>
  <si>
    <t>SGR-V-Zn-ДСП стеллаж 15103-2,0-DS</t>
  </si>
  <si>
    <t>Рама 2000х1000 - 2 шт.                                                                                              Комплект балок 1500х1000 с 3-мя стяжками - 3 шт.                                                                        SGR-ДСП настил 1500х1000 - 3 шт.</t>
  </si>
  <si>
    <t>SGR-V-Zn-ДСП стеллаж 15103-2,0</t>
  </si>
  <si>
    <t>Рама 2000х800 - 1 шт.                                                                                              Комплект балок 1500х800 с 3-мя стяжками - 3 шт.                                                                        SGR-ДСП настил 1500х800 - 3 шт.</t>
  </si>
  <si>
    <t>SGR-V-Zn-ДСП стеллаж 1583-2,0-DS</t>
  </si>
  <si>
    <t>Рама 2000х800 - 2 шт.                                                                                              Комплект балок 1500х800 с 3-мя стяжками - 3 шт.                                                                        SGR-ДСП настил 1500х800 - 3 шт.</t>
  </si>
  <si>
    <t>SGR-V-Zn-ДСП стеллаж 1583-2,0</t>
  </si>
  <si>
    <t>Рама 2000х600 - 1 шт.                                                                                              Комплект балок 1500х600 с 3-мя стяжками - 3 шт.                                                                        SGR-ДСП настил 1500х600 - 3 шт.</t>
  </si>
  <si>
    <t>SGR-V-Zn-ДСП стеллаж 1563-2,0-DS</t>
  </si>
  <si>
    <t>Рама 2000х600 - 2 шт.                                                                                              Комплект балок 1500х600 с 3-мя стяжками - 3 шт.                                                                        SGR-ДСП настил 1500х600 - 3 шт.</t>
  </si>
  <si>
    <t>SGR-V-Zn-ДСП стеллаж 1563-2,0</t>
  </si>
  <si>
    <t>Рама 2000х800 - 1 шт.                                                                                              Комплект балок 1200 с 2-мя стяжками - 3 шт                                                                        SGR-ДСП настил 1200х800 - 3 шт.</t>
  </si>
  <si>
    <t>SGR-V-Zn-ДСП стеллаж 1283-2,0-DS</t>
  </si>
  <si>
    <t>Рама 2000х800 - 2 шт.                                                                                              Комплект балок 1200 с 2-мя стяжками - 3 шт                                                                        SGR-ДСП настил 1200х800 - 3 шт.</t>
  </si>
  <si>
    <t>SGR-V-Zn-ДСП стеллаж 1283-2,0</t>
  </si>
  <si>
    <t>Рама 2000х600 - 1 шт.                                                                                              Комплект балок 1200 с 2-мя стяжками- 3 шт                                                                        SGR-ДСП настил 1200х600 - 3 шт.</t>
  </si>
  <si>
    <t>SGR-V-Zn-ДСП стеллаж 1263-2,0-DS</t>
  </si>
  <si>
    <t>Рама 2000х600 - 2 шт.                                                                                              Комплект балок 1200 с 2-мя стяжками- 3 шт                                                                        SGR-ДСП настил 1200х600 - 3 шт.</t>
  </si>
  <si>
    <t>SGR-V-Zn-ДСП стеллаж 1263-2,0</t>
  </si>
  <si>
    <t>Базовые модели стеллажей серии SGR-V-Zn-ДСП высотой 2000 мм</t>
  </si>
  <si>
    <t>Вес, кг</t>
  </si>
  <si>
    <t>Глубина</t>
  </si>
  <si>
    <t>Ширина</t>
  </si>
  <si>
    <t>Высота</t>
  </si>
  <si>
    <t>Розничная цена с 09.01.2019</t>
  </si>
  <si>
    <t>Комплектация</t>
  </si>
  <si>
    <t>количество ярусов</t>
  </si>
  <si>
    <t>Размеры, мм</t>
  </si>
  <si>
    <t>Стандартный стеллаж/ Элементы стеллажа</t>
  </si>
  <si>
    <t>МЕТАЛЛИЧЕСКИЕ СТЕЛЛАЖИ СРЕДНЕГРУЗОВЫЕ СЕРИИ SGR-V-Zn-ДСП</t>
  </si>
  <si>
    <t>Данным цветом выделены новые или измененные позиции! Стеллажи с ДСП настилом под заказ.</t>
  </si>
  <si>
    <t>www.metall-zavod.ru</t>
  </si>
  <si>
    <t xml:space="preserve">  ООО  "Металл-Завод"
                   111141, г. Москва, 2-ой проезд Перова поля, д.9., тел./факс: (495)    232-09-97,7 85-66-03, 789-43-75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</si>
</sst>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8"/>
      <color rgb="FFFF0000"/>
      <name val="Calibri"/>
      <family val="2"/>
      <charset val="204"/>
    </font>
    <font>
      <b/>
      <sz val="14"/>
      <color rgb="FFFF0000"/>
      <name val="Arial Cyr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u/>
      <sz val="10"/>
      <color indexed="12"/>
      <name val="Arial Cyr"/>
      <family val="2"/>
      <charset val="204"/>
    </font>
    <font>
      <b/>
      <u/>
      <sz val="11"/>
      <color indexed="12"/>
      <name val="Arial Cyr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u/>
      <sz val="12"/>
      <color indexed="12"/>
      <name val="Arial Cyr"/>
      <charset val="204"/>
    </font>
    <font>
      <b/>
      <sz val="8"/>
      <name val="Arial Cyr"/>
      <charset val="204"/>
    </font>
    <font>
      <b/>
      <sz val="10"/>
      <color theme="1"/>
      <name val="Arial Cyr"/>
      <charset val="204"/>
    </font>
    <font>
      <b/>
      <i/>
      <sz val="14"/>
      <color indexed="62"/>
      <name val="Bookman Old Style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1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1"/>
    <xf numFmtId="1" fontId="2" fillId="0" borderId="0" xfId="1" applyNumberFormat="1"/>
    <xf numFmtId="0" fontId="4" fillId="0" borderId="0" xfId="2" applyFont="1" applyFill="1" applyBorder="1" applyAlignment="1">
      <alignment vertical="center" wrapText="1"/>
    </xf>
    <xf numFmtId="1" fontId="2" fillId="0" borderId="0" xfId="1" applyNumberFormat="1" applyAlignment="1"/>
    <xf numFmtId="0" fontId="5" fillId="0" borderId="0" xfId="2" applyFont="1" applyBorder="1" applyAlignment="1"/>
    <xf numFmtId="0" fontId="6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1" fontId="9" fillId="2" borderId="2" xfId="1" applyNumberFormat="1" applyFont="1" applyFill="1" applyBorder="1" applyAlignment="1">
      <alignment horizontal="center" vertical="center"/>
    </xf>
    <xf numFmtId="1" fontId="10" fillId="0" borderId="2" xfId="1" applyNumberFormat="1" applyFont="1" applyBorder="1" applyAlignment="1">
      <alignment horizontal="center" vertical="center" wrapText="1"/>
    </xf>
    <xf numFmtId="1" fontId="10" fillId="0" borderId="3" xfId="1" applyNumberFormat="1" applyFont="1" applyBorder="1" applyAlignment="1">
      <alignment horizontal="center" vertical="center" wrapText="1"/>
    </xf>
    <xf numFmtId="164" fontId="10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3" borderId="4" xfId="1" applyFont="1" applyFill="1" applyBorder="1" applyAlignment="1">
      <alignment vertical="center" wrapText="1"/>
    </xf>
    <xf numFmtId="0" fontId="11" fillId="4" borderId="3" xfId="3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left" vertical="center"/>
    </xf>
    <xf numFmtId="0" fontId="11" fillId="4" borderId="2" xfId="3" applyFont="1" applyFill="1" applyBorder="1" applyAlignment="1">
      <alignment horizontal="center" vertical="center"/>
    </xf>
    <xf numFmtId="0" fontId="11" fillId="3" borderId="2" xfId="3" applyFont="1" applyFill="1" applyBorder="1" applyAlignment="1">
      <alignment horizontal="left" vertical="center"/>
    </xf>
    <xf numFmtId="1" fontId="9" fillId="5" borderId="5" xfId="1" applyNumberFormat="1" applyFont="1" applyFill="1" applyBorder="1" applyAlignment="1">
      <alignment horizontal="center" vertical="center"/>
    </xf>
    <xf numFmtId="0" fontId="13" fillId="5" borderId="6" xfId="4" applyFont="1" applyFill="1" applyBorder="1" applyAlignment="1">
      <alignment horizontal="center" vertical="center" wrapText="1"/>
    </xf>
    <xf numFmtId="0" fontId="13" fillId="5" borderId="3" xfId="4" applyFont="1" applyFill="1" applyBorder="1" applyAlignment="1">
      <alignment horizontal="center" vertical="center" wrapText="1"/>
    </xf>
    <xf numFmtId="1" fontId="14" fillId="0" borderId="2" xfId="1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1" fontId="9" fillId="5" borderId="2" xfId="1" applyNumberFormat="1" applyFont="1" applyFill="1" applyBorder="1" applyAlignment="1">
      <alignment horizontal="center" vertical="center"/>
    </xf>
    <xf numFmtId="0" fontId="13" fillId="5" borderId="3" xfId="4" applyFont="1" applyFill="1" applyBorder="1" applyAlignment="1">
      <alignment horizontal="center" vertical="center"/>
    </xf>
    <xf numFmtId="1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1" fontId="14" fillId="0" borderId="3" xfId="1" applyNumberFormat="1" applyFont="1" applyFill="1" applyBorder="1" applyAlignment="1">
      <alignment horizontal="center" vertical="center" wrapText="1"/>
    </xf>
    <xf numFmtId="0" fontId="15" fillId="3" borderId="3" xfId="5" applyFont="1" applyFill="1" applyBorder="1" applyAlignment="1">
      <alignment horizontal="left"/>
    </xf>
    <xf numFmtId="0" fontId="13" fillId="5" borderId="6" xfId="4" applyFont="1" applyFill="1" applyBorder="1" applyAlignment="1">
      <alignment horizontal="center" vertical="center"/>
    </xf>
    <xf numFmtId="0" fontId="2" fillId="0" borderId="0" xfId="1" applyFill="1"/>
    <xf numFmtId="0" fontId="11" fillId="0" borderId="2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/>
    </xf>
    <xf numFmtId="0" fontId="10" fillId="4" borderId="3" xfId="1" applyFont="1" applyFill="1" applyBorder="1" applyAlignment="1">
      <alignment horizontal="center" vertical="center"/>
    </xf>
    <xf numFmtId="1" fontId="2" fillId="0" borderId="0" xfId="1" applyNumberFormat="1" applyFill="1" applyAlignment="1">
      <alignment horizontal="left"/>
    </xf>
    <xf numFmtId="0" fontId="10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vertical="center" wrapText="1"/>
    </xf>
    <xf numFmtId="1" fontId="10" fillId="0" borderId="7" xfId="1" applyNumberFormat="1" applyFont="1" applyBorder="1" applyAlignment="1">
      <alignment horizontal="center" vertical="center" wrapText="1"/>
    </xf>
    <xf numFmtId="164" fontId="10" fillId="0" borderId="8" xfId="1" applyNumberFormat="1" applyFont="1" applyBorder="1" applyAlignment="1">
      <alignment horizontal="center" vertical="center" wrapText="1"/>
    </xf>
    <xf numFmtId="164" fontId="10" fillId="0" borderId="7" xfId="1" applyNumberFormat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9" xfId="1" applyFont="1" applyBorder="1" applyAlignment="1">
      <alignment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0" fontId="10" fillId="0" borderId="4" xfId="1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1" fontId="9" fillId="6" borderId="5" xfId="1" applyNumberFormat="1" applyFont="1" applyFill="1" applyBorder="1" applyAlignment="1">
      <alignment horizontal="center" vertical="center"/>
    </xf>
    <xf numFmtId="0" fontId="13" fillId="6" borderId="6" xfId="4" applyFont="1" applyFill="1" applyBorder="1" applyAlignment="1">
      <alignment horizontal="center" vertical="center"/>
    </xf>
    <xf numFmtId="0" fontId="13" fillId="6" borderId="3" xfId="4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1" fontId="9" fillId="6" borderId="11" xfId="1" applyNumberFormat="1" applyFont="1" applyFill="1" applyBorder="1" applyAlignment="1">
      <alignment horizontal="center" vertical="center"/>
    </xf>
    <xf numFmtId="0" fontId="18" fillId="6" borderId="12" xfId="4" applyFont="1" applyFill="1" applyBorder="1" applyAlignment="1">
      <alignment horizontal="center" vertical="center"/>
    </xf>
    <xf numFmtId="0" fontId="18" fillId="6" borderId="6" xfId="4" applyFont="1" applyFill="1" applyBorder="1" applyAlignment="1">
      <alignment horizontal="center" vertical="center"/>
    </xf>
    <xf numFmtId="165" fontId="14" fillId="6" borderId="13" xfId="6" applyNumberFormat="1" applyFont="1" applyFill="1" applyBorder="1" applyAlignment="1">
      <alignment horizontal="center" vertical="center" wrapText="1"/>
    </xf>
    <xf numFmtId="0" fontId="18" fillId="6" borderId="14" xfId="4" applyFont="1" applyFill="1" applyBorder="1" applyAlignment="1">
      <alignment horizontal="center" vertical="center"/>
    </xf>
    <xf numFmtId="0" fontId="18" fillId="6" borderId="15" xfId="4" applyFont="1" applyFill="1" applyBorder="1" applyAlignment="1">
      <alignment horizontal="center" vertical="center"/>
    </xf>
    <xf numFmtId="0" fontId="19" fillId="2" borderId="3" xfId="1" applyFont="1" applyFill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164" fontId="10" fillId="0" borderId="17" xfId="1" applyNumberFormat="1" applyFont="1" applyBorder="1" applyAlignment="1">
      <alignment horizontal="center" vertical="center" textRotation="90" wrapText="1"/>
    </xf>
    <xf numFmtId="0" fontId="10" fillId="0" borderId="18" xfId="1" applyFont="1" applyBorder="1" applyAlignment="1">
      <alignment horizontal="center" vertical="center" textRotation="90" wrapText="1"/>
    </xf>
    <xf numFmtId="0" fontId="10" fillId="0" borderId="0" xfId="1" applyFont="1" applyBorder="1" applyAlignment="1">
      <alignment horizontal="center" vertical="center" textRotation="90" wrapText="1"/>
    </xf>
    <xf numFmtId="0" fontId="10" fillId="0" borderId="19" xfId="1" applyFont="1" applyBorder="1" applyAlignment="1">
      <alignment horizontal="center" vertical="center" textRotation="90" wrapText="1"/>
    </xf>
    <xf numFmtId="0" fontId="10" fillId="0" borderId="20" xfId="1" applyFont="1" applyBorder="1" applyAlignment="1">
      <alignment horizontal="center" vertical="center" wrapText="1"/>
    </xf>
    <xf numFmtId="164" fontId="10" fillId="0" borderId="21" xfId="1" applyNumberFormat="1" applyFont="1" applyBorder="1" applyAlignment="1">
      <alignment horizontal="center" vertical="center" textRotation="90" wrapText="1"/>
    </xf>
    <xf numFmtId="0" fontId="10" fillId="0" borderId="22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165" fontId="9" fillId="2" borderId="18" xfId="6" applyNumberFormat="1" applyFont="1" applyFill="1" applyBorder="1" applyAlignment="1">
      <alignment horizontal="center" vertical="center"/>
    </xf>
    <xf numFmtId="0" fontId="18" fillId="7" borderId="14" xfId="4" applyFont="1" applyFill="1" applyBorder="1" applyAlignment="1">
      <alignment horizontal="center"/>
    </xf>
    <xf numFmtId="0" fontId="18" fillId="7" borderId="15" xfId="4" applyFont="1" applyFill="1" applyBorder="1" applyAlignment="1">
      <alignment horizontal="center"/>
    </xf>
    <xf numFmtId="0" fontId="20" fillId="3" borderId="22" xfId="4" applyFont="1" applyFill="1" applyBorder="1" applyAlignment="1" applyProtection="1">
      <alignment horizontal="left" vertical="center"/>
    </xf>
    <xf numFmtId="0" fontId="20" fillId="3" borderId="14" xfId="4" applyFont="1" applyFill="1" applyBorder="1" applyAlignment="1" applyProtection="1">
      <alignment horizontal="left" vertical="center"/>
    </xf>
    <xf numFmtId="0" fontId="20" fillId="3" borderId="15" xfId="4" applyFont="1" applyFill="1" applyBorder="1" applyAlignment="1" applyProtection="1">
      <alignment horizontal="left" vertical="center"/>
    </xf>
    <xf numFmtId="0" fontId="21" fillId="0" borderId="0" xfId="1" applyFont="1" applyAlignment="1">
      <alignment horizontal="center" vertical="center" wrapText="1"/>
    </xf>
    <xf numFmtId="0" fontId="12" fillId="0" borderId="0" xfId="4" applyAlignment="1">
      <alignment horizontal="center" vertical="center" wrapText="1"/>
    </xf>
  </cellXfs>
  <cellStyles count="7">
    <cellStyle name="Гиперссылка" xfId="4" builtinId="8"/>
    <cellStyle name="Обычный" xfId="0" builtinId="0"/>
    <cellStyle name="Обычный 2" xfId="1"/>
    <cellStyle name="Обычный 2 2" xfId="2"/>
    <cellStyle name="Обычный 3" xfId="3"/>
    <cellStyle name="Обычный 3 2" xfId="5"/>
    <cellStyle name="Процентн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0</xdr:col>
      <xdr:colOff>771525</xdr:colOff>
      <xdr:row>0</xdr:row>
      <xdr:rowOff>1047750</xdr:rowOff>
    </xdr:to>
    <xdr:pic>
      <xdr:nvPicPr>
        <xdr:cNvPr id="2" name="Picture 4" descr="логотип МЗ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561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771525</xdr:colOff>
      <xdr:row>0</xdr:row>
      <xdr:rowOff>1047750</xdr:rowOff>
    </xdr:to>
    <xdr:pic>
      <xdr:nvPicPr>
        <xdr:cNvPr id="3" name="Picture 4" descr="логотип МЗ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561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tall-zavod.ru/catalog/sgr_elementy_stellazhey_metall_zavod/?PAGEN_1=8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metall-zavod.ru/catalog/srednegruzovoy_stellazh_sgr_dsp_zn_do_500_kg_na_yarus/" TargetMode="External"/><Relationship Id="rId7" Type="http://schemas.openxmlformats.org/officeDocument/2006/relationships/hyperlink" Target="http://metall-zavod.ru/catalog/sgr_elementy_stellazhey_metall_zavod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metall-zavod.ru/catalog/srednegruzovoy_stellazh_sgr_dsp_zn_do_500_kg_na_yarus/" TargetMode="External"/><Relationship Id="rId1" Type="http://schemas.openxmlformats.org/officeDocument/2006/relationships/hyperlink" Target="http://www.metall-zavod.ru/" TargetMode="External"/><Relationship Id="rId6" Type="http://schemas.openxmlformats.org/officeDocument/2006/relationships/hyperlink" Target="http://metall-zavod.ru/catalog/sgr_elementy_stellazhey_metall_zavod/" TargetMode="External"/><Relationship Id="rId11" Type="http://schemas.openxmlformats.org/officeDocument/2006/relationships/hyperlink" Target="http://metall-zavod.ru/catalog/sgr_elementy_stellazhey_metall_zavod/?PAGEN_1=8" TargetMode="External"/><Relationship Id="rId5" Type="http://schemas.openxmlformats.org/officeDocument/2006/relationships/hyperlink" Target="http://metall-zavod.ru/catalog/srednegruzovoy_stellazh_sgr_dsp_zn_do_500_kg_na_yarus/" TargetMode="External"/><Relationship Id="rId10" Type="http://schemas.openxmlformats.org/officeDocument/2006/relationships/hyperlink" Target="http://metall-zavod.ru/catalog/sgr_elementy_stellazhey_metall_zavod/?PAGEN_1=6" TargetMode="External"/><Relationship Id="rId4" Type="http://schemas.openxmlformats.org/officeDocument/2006/relationships/hyperlink" Target="http://metall-zavod.ru/catalog/srednegruzovoy_stellazh_sgr_dsp_zn_do_500_kg_na_yarus/" TargetMode="External"/><Relationship Id="rId9" Type="http://schemas.openxmlformats.org/officeDocument/2006/relationships/hyperlink" Target="http://metall-zavod.ru/catalog/sgr_elementy_stellazhey_metall_zavod/?PAGEN_1=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abSelected="1" view="pageBreakPreview" zoomScale="85" zoomScaleNormal="100" zoomScaleSheetLayoutView="85" workbookViewId="0">
      <selection activeCell="P9" sqref="P9"/>
    </sheetView>
  </sheetViews>
  <sheetFormatPr defaultRowHeight="12.75" x14ac:dyDescent="0.2"/>
  <cols>
    <col min="1" max="1" width="31.85546875" style="1" customWidth="1"/>
    <col min="2" max="2" width="7.5703125" style="1" customWidth="1"/>
    <col min="3" max="3" width="7.140625" style="1" customWidth="1"/>
    <col min="4" max="4" width="7.28515625" style="1" customWidth="1"/>
    <col min="5" max="5" width="8.28515625" style="1" customWidth="1"/>
    <col min="6" max="6" width="6.7109375" style="1" customWidth="1"/>
    <col min="7" max="7" width="43" style="1" customWidth="1"/>
    <col min="8" max="8" width="9.85546875" style="2" customWidth="1"/>
    <col min="9" max="16384" width="9.140625" style="1"/>
  </cols>
  <sheetData>
    <row r="1" spans="1:8" ht="95.25" customHeight="1" x14ac:dyDescent="0.2">
      <c r="A1" s="82" t="s">
        <v>242</v>
      </c>
      <c r="B1" s="82"/>
      <c r="C1" s="82"/>
      <c r="D1" s="82"/>
      <c r="E1" s="82"/>
      <c r="F1" s="82"/>
      <c r="G1" s="82"/>
      <c r="H1" s="82"/>
    </row>
    <row r="2" spans="1:8" ht="15.75" customHeight="1" thickBot="1" x14ac:dyDescent="0.25">
      <c r="A2" s="83" t="s">
        <v>241</v>
      </c>
      <c r="B2" s="82"/>
      <c r="C2" s="82"/>
      <c r="D2" s="82"/>
      <c r="E2" s="82"/>
      <c r="F2" s="82"/>
      <c r="G2" s="82"/>
    </row>
    <row r="3" spans="1:8" ht="15.75" customHeight="1" thickBot="1" x14ac:dyDescent="0.25">
      <c r="A3" s="81" t="s">
        <v>240</v>
      </c>
      <c r="B3" s="80"/>
      <c r="C3" s="80"/>
      <c r="D3" s="80"/>
      <c r="E3" s="80"/>
      <c r="F3" s="80"/>
      <c r="G3" s="79"/>
    </row>
    <row r="4" spans="1:8" ht="16.5" thickBot="1" x14ac:dyDescent="0.3">
      <c r="A4" s="78" t="s">
        <v>239</v>
      </c>
      <c r="B4" s="77"/>
      <c r="C4" s="77"/>
      <c r="D4" s="77"/>
      <c r="E4" s="77"/>
      <c r="F4" s="77"/>
      <c r="G4" s="77"/>
      <c r="H4" s="76">
        <v>0</v>
      </c>
    </row>
    <row r="5" spans="1:8" ht="13.5" thickBot="1" x14ac:dyDescent="0.25"/>
    <row r="6" spans="1:8" ht="13.5" customHeight="1" thickBot="1" x14ac:dyDescent="0.25">
      <c r="A6" s="71" t="s">
        <v>238</v>
      </c>
      <c r="B6" s="75" t="s">
        <v>237</v>
      </c>
      <c r="C6" s="74"/>
      <c r="D6" s="74"/>
      <c r="E6" s="73"/>
      <c r="F6" s="72" t="s">
        <v>236</v>
      </c>
      <c r="G6" s="71" t="s">
        <v>235</v>
      </c>
      <c r="H6" s="65" t="s">
        <v>234</v>
      </c>
    </row>
    <row r="7" spans="1:8" ht="49.5" customHeight="1" thickBot="1" x14ac:dyDescent="0.25">
      <c r="A7" s="66"/>
      <c r="B7" s="69" t="s">
        <v>233</v>
      </c>
      <c r="C7" s="70" t="s">
        <v>232</v>
      </c>
      <c r="D7" s="69" t="s">
        <v>231</v>
      </c>
      <c r="E7" s="68" t="s">
        <v>230</v>
      </c>
      <c r="F7" s="67"/>
      <c r="G7" s="66"/>
      <c r="H7" s="65"/>
    </row>
    <row r="8" spans="1:8" ht="25.5" customHeight="1" thickBot="1" x14ac:dyDescent="0.25">
      <c r="A8" s="64" t="s">
        <v>229</v>
      </c>
      <c r="B8" s="63"/>
      <c r="C8" s="63"/>
      <c r="D8" s="63"/>
      <c r="E8" s="63"/>
      <c r="F8" s="63"/>
      <c r="G8" s="63"/>
      <c r="H8" s="62"/>
    </row>
    <row r="9" spans="1:8" ht="33.75" x14ac:dyDescent="0.2">
      <c r="A9" s="54" t="s">
        <v>228</v>
      </c>
      <c r="B9" s="10">
        <v>2000</v>
      </c>
      <c r="C9" s="13">
        <v>1200</v>
      </c>
      <c r="D9" s="13">
        <v>600</v>
      </c>
      <c r="E9" s="13">
        <f>E82*2+E124*3</f>
        <v>52.36</v>
      </c>
      <c r="F9" s="10">
        <v>3</v>
      </c>
      <c r="G9" s="30" t="s">
        <v>227</v>
      </c>
      <c r="H9" s="9">
        <v>7083.9</v>
      </c>
    </row>
    <row r="10" spans="1:8" ht="33.75" x14ac:dyDescent="0.2">
      <c r="A10" s="54" t="s">
        <v>226</v>
      </c>
      <c r="B10" s="11">
        <v>2000</v>
      </c>
      <c r="C10" s="13">
        <v>1200</v>
      </c>
      <c r="D10" s="13">
        <v>600</v>
      </c>
      <c r="E10" s="13">
        <f>E82+E124*3</f>
        <v>44.96</v>
      </c>
      <c r="F10" s="10">
        <v>3</v>
      </c>
      <c r="G10" s="30" t="s">
        <v>225</v>
      </c>
      <c r="H10" s="9">
        <v>5508</v>
      </c>
    </row>
    <row r="11" spans="1:8" ht="33.75" x14ac:dyDescent="0.2">
      <c r="A11" s="53" t="s">
        <v>224</v>
      </c>
      <c r="B11" s="11">
        <v>2000</v>
      </c>
      <c r="C11" s="40">
        <v>1200</v>
      </c>
      <c r="D11" s="40">
        <v>800</v>
      </c>
      <c r="E11" s="40">
        <f>E83*2+E125*3</f>
        <v>53.319999999999993</v>
      </c>
      <c r="F11" s="11">
        <v>3</v>
      </c>
      <c r="G11" s="25" t="s">
        <v>223</v>
      </c>
      <c r="H11" s="9">
        <v>7522.5</v>
      </c>
    </row>
    <row r="12" spans="1:8" ht="33.75" x14ac:dyDescent="0.2">
      <c r="A12" s="53" t="s">
        <v>222</v>
      </c>
      <c r="B12" s="11">
        <v>2000</v>
      </c>
      <c r="C12" s="40">
        <v>1200</v>
      </c>
      <c r="D12" s="40">
        <v>800</v>
      </c>
      <c r="E12" s="40">
        <f>E83+E125*3</f>
        <v>45.919999999999995</v>
      </c>
      <c r="F12" s="11">
        <v>3</v>
      </c>
      <c r="G12" s="25" t="s">
        <v>221</v>
      </c>
      <c r="H12" s="9">
        <v>5941.5</v>
      </c>
    </row>
    <row r="13" spans="1:8" ht="33.75" x14ac:dyDescent="0.2">
      <c r="A13" s="54" t="s">
        <v>220</v>
      </c>
      <c r="B13" s="10">
        <v>2000</v>
      </c>
      <c r="C13" s="13">
        <v>1500</v>
      </c>
      <c r="D13" s="13">
        <v>600</v>
      </c>
      <c r="E13" s="13">
        <f>E82*2+E126*3</f>
        <v>61.540000000000006</v>
      </c>
      <c r="F13" s="10">
        <v>3</v>
      </c>
      <c r="G13" s="30" t="s">
        <v>219</v>
      </c>
      <c r="H13" s="9">
        <v>8320.14</v>
      </c>
    </row>
    <row r="14" spans="1:8" ht="33.75" x14ac:dyDescent="0.2">
      <c r="A14" s="54" t="s">
        <v>218</v>
      </c>
      <c r="B14" s="10">
        <v>2000</v>
      </c>
      <c r="C14" s="13">
        <v>1500</v>
      </c>
      <c r="D14" s="13">
        <v>600</v>
      </c>
      <c r="E14" s="13">
        <f>E82+E126*3</f>
        <v>54.14</v>
      </c>
      <c r="F14" s="10">
        <v>3</v>
      </c>
      <c r="G14" s="30" t="s">
        <v>217</v>
      </c>
      <c r="H14" s="9">
        <v>6744.24</v>
      </c>
    </row>
    <row r="15" spans="1:8" ht="33.75" x14ac:dyDescent="0.2">
      <c r="A15" s="53" t="s">
        <v>216</v>
      </c>
      <c r="B15" s="11">
        <v>2000</v>
      </c>
      <c r="C15" s="40">
        <v>1500</v>
      </c>
      <c r="D15" s="40">
        <v>800</v>
      </c>
      <c r="E15" s="40">
        <f>E83*2+E127*3</f>
        <v>62.980000000000004</v>
      </c>
      <c r="F15" s="11">
        <v>3</v>
      </c>
      <c r="G15" s="25" t="s">
        <v>215</v>
      </c>
      <c r="H15" s="9">
        <v>8758.74</v>
      </c>
    </row>
    <row r="16" spans="1:8" ht="33.75" x14ac:dyDescent="0.2">
      <c r="A16" s="53" t="s">
        <v>214</v>
      </c>
      <c r="B16" s="11">
        <v>2000</v>
      </c>
      <c r="C16" s="40">
        <v>1500</v>
      </c>
      <c r="D16" s="40">
        <v>800</v>
      </c>
      <c r="E16" s="40">
        <f>E83+E127*3</f>
        <v>55.580000000000005</v>
      </c>
      <c r="F16" s="11">
        <v>3</v>
      </c>
      <c r="G16" s="25" t="s">
        <v>213</v>
      </c>
      <c r="H16" s="9">
        <v>7177.74</v>
      </c>
    </row>
    <row r="17" spans="1:8" ht="33.75" x14ac:dyDescent="0.2">
      <c r="A17" s="53" t="s">
        <v>212</v>
      </c>
      <c r="B17" s="11">
        <v>2000</v>
      </c>
      <c r="C17" s="40">
        <v>1500</v>
      </c>
      <c r="D17" s="40">
        <v>1000</v>
      </c>
      <c r="E17" s="40">
        <f>E84*2+E128*3</f>
        <v>65.62</v>
      </c>
      <c r="F17" s="11">
        <v>3</v>
      </c>
      <c r="G17" s="25" t="s">
        <v>211</v>
      </c>
      <c r="H17" s="9">
        <v>9987.84</v>
      </c>
    </row>
    <row r="18" spans="1:8" ht="33.75" x14ac:dyDescent="0.2">
      <c r="A18" s="53" t="s">
        <v>210</v>
      </c>
      <c r="B18" s="11">
        <v>2000</v>
      </c>
      <c r="C18" s="40">
        <v>1500</v>
      </c>
      <c r="D18" s="40">
        <v>1000</v>
      </c>
      <c r="E18" s="40">
        <f>E84+E128*3</f>
        <v>57.62</v>
      </c>
      <c r="F18" s="11">
        <v>3</v>
      </c>
      <c r="G18" s="25" t="s">
        <v>209</v>
      </c>
      <c r="H18" s="9">
        <v>8295.6600000000017</v>
      </c>
    </row>
    <row r="19" spans="1:8" ht="33.75" x14ac:dyDescent="0.2">
      <c r="A19" s="53" t="s">
        <v>208</v>
      </c>
      <c r="B19" s="11">
        <v>2000</v>
      </c>
      <c r="C19" s="40">
        <v>1800</v>
      </c>
      <c r="D19" s="40">
        <v>600</v>
      </c>
      <c r="E19" s="40">
        <f>E82*2+E129*3</f>
        <v>69.279999999999987</v>
      </c>
      <c r="F19" s="11">
        <v>3</v>
      </c>
      <c r="G19" s="25" t="s">
        <v>207</v>
      </c>
      <c r="H19" s="9">
        <v>9020.8799999999992</v>
      </c>
    </row>
    <row r="20" spans="1:8" ht="33.75" x14ac:dyDescent="0.2">
      <c r="A20" s="53" t="s">
        <v>206</v>
      </c>
      <c r="B20" s="11">
        <v>2000</v>
      </c>
      <c r="C20" s="40">
        <v>1800</v>
      </c>
      <c r="D20" s="40">
        <v>600</v>
      </c>
      <c r="E20" s="40">
        <f>E82+E129*3</f>
        <v>61.879999999999988</v>
      </c>
      <c r="F20" s="11">
        <v>3</v>
      </c>
      <c r="G20" s="25" t="s">
        <v>205</v>
      </c>
      <c r="H20" s="9">
        <v>7444.98</v>
      </c>
    </row>
    <row r="21" spans="1:8" ht="33.75" x14ac:dyDescent="0.2">
      <c r="A21" s="53" t="s">
        <v>204</v>
      </c>
      <c r="B21" s="11">
        <v>2000</v>
      </c>
      <c r="C21" s="40">
        <v>1800</v>
      </c>
      <c r="D21" s="40">
        <v>800</v>
      </c>
      <c r="E21" s="40">
        <f>E83*2+E130*3</f>
        <v>70.72</v>
      </c>
      <c r="F21" s="11">
        <v>3</v>
      </c>
      <c r="G21" s="25" t="s">
        <v>203</v>
      </c>
      <c r="H21" s="9">
        <v>9459.48</v>
      </c>
    </row>
    <row r="22" spans="1:8" ht="33.75" x14ac:dyDescent="0.2">
      <c r="A22" s="53" t="s">
        <v>202</v>
      </c>
      <c r="B22" s="11">
        <v>2000</v>
      </c>
      <c r="C22" s="40">
        <v>1800</v>
      </c>
      <c r="D22" s="40">
        <v>800</v>
      </c>
      <c r="E22" s="40">
        <f>E83+E130*3</f>
        <v>63.32</v>
      </c>
      <c r="F22" s="11">
        <v>3</v>
      </c>
      <c r="G22" s="25" t="s">
        <v>201</v>
      </c>
      <c r="H22" s="9">
        <v>7878.48</v>
      </c>
    </row>
    <row r="23" spans="1:8" ht="33.75" x14ac:dyDescent="0.2">
      <c r="A23" s="53" t="s">
        <v>200</v>
      </c>
      <c r="B23" s="11">
        <v>2000</v>
      </c>
      <c r="C23" s="40">
        <v>1800</v>
      </c>
      <c r="D23" s="40">
        <v>1000</v>
      </c>
      <c r="E23" s="40">
        <f>E84*2+E131*3</f>
        <v>73.359999999999985</v>
      </c>
      <c r="F23" s="11">
        <v>3</v>
      </c>
      <c r="G23" s="25" t="s">
        <v>199</v>
      </c>
      <c r="H23" s="9">
        <v>10688.580000000002</v>
      </c>
    </row>
    <row r="24" spans="1:8" ht="33.75" x14ac:dyDescent="0.2">
      <c r="A24" s="53" t="s">
        <v>198</v>
      </c>
      <c r="B24" s="11">
        <v>2000</v>
      </c>
      <c r="C24" s="40">
        <v>1800</v>
      </c>
      <c r="D24" s="40">
        <v>1000</v>
      </c>
      <c r="E24" s="40">
        <f>E84+E131*3</f>
        <v>65.359999999999985</v>
      </c>
      <c r="F24" s="11">
        <v>3</v>
      </c>
      <c r="G24" s="25" t="s">
        <v>197</v>
      </c>
      <c r="H24" s="9">
        <v>8996.4000000000015</v>
      </c>
    </row>
    <row r="25" spans="1:8" ht="33.75" x14ac:dyDescent="0.2">
      <c r="A25" s="53" t="s">
        <v>196</v>
      </c>
      <c r="B25" s="11">
        <v>2000</v>
      </c>
      <c r="C25" s="40">
        <v>2100</v>
      </c>
      <c r="D25" s="40">
        <v>600</v>
      </c>
      <c r="E25" s="40">
        <f>E82*2+E132*3</f>
        <v>76.900000000000006</v>
      </c>
      <c r="F25" s="11">
        <v>3</v>
      </c>
      <c r="G25" s="25" t="s">
        <v>195</v>
      </c>
      <c r="H25" s="9">
        <v>9972.5399999999991</v>
      </c>
    </row>
    <row r="26" spans="1:8" ht="33.75" x14ac:dyDescent="0.2">
      <c r="A26" s="53" t="s">
        <v>194</v>
      </c>
      <c r="B26" s="11">
        <v>2000</v>
      </c>
      <c r="C26" s="40">
        <v>2100</v>
      </c>
      <c r="D26" s="40">
        <v>600</v>
      </c>
      <c r="E26" s="40">
        <f>E82+E132*3</f>
        <v>69.500000000000014</v>
      </c>
      <c r="F26" s="11">
        <v>3</v>
      </c>
      <c r="G26" s="25" t="s">
        <v>193</v>
      </c>
      <c r="H26" s="9">
        <v>8396.64</v>
      </c>
    </row>
    <row r="27" spans="1:8" ht="33.75" x14ac:dyDescent="0.2">
      <c r="A27" s="53" t="s">
        <v>192</v>
      </c>
      <c r="B27" s="11">
        <v>2000</v>
      </c>
      <c r="C27" s="40">
        <v>2100</v>
      </c>
      <c r="D27" s="40">
        <v>800</v>
      </c>
      <c r="E27" s="40">
        <f>E83*2+E133*3</f>
        <v>78.34</v>
      </c>
      <c r="F27" s="11">
        <v>3</v>
      </c>
      <c r="G27" s="25" t="s">
        <v>191</v>
      </c>
      <c r="H27" s="9">
        <v>10815.06</v>
      </c>
    </row>
    <row r="28" spans="1:8" ht="33.75" x14ac:dyDescent="0.2">
      <c r="A28" s="53" t="s">
        <v>190</v>
      </c>
      <c r="B28" s="11">
        <v>2000</v>
      </c>
      <c r="C28" s="40">
        <v>2100</v>
      </c>
      <c r="D28" s="40">
        <v>800</v>
      </c>
      <c r="E28" s="40">
        <f>E83+E133*3</f>
        <v>70.94</v>
      </c>
      <c r="F28" s="11">
        <v>3</v>
      </c>
      <c r="G28" s="58" t="s">
        <v>189</v>
      </c>
      <c r="H28" s="9">
        <v>9234.06</v>
      </c>
    </row>
    <row r="29" spans="1:8" ht="22.5" customHeight="1" x14ac:dyDescent="0.2">
      <c r="A29" s="61" t="s">
        <v>188</v>
      </c>
      <c r="B29" s="60"/>
      <c r="C29" s="60"/>
      <c r="D29" s="60"/>
      <c r="E29" s="60"/>
      <c r="F29" s="60"/>
      <c r="G29" s="60"/>
      <c r="H29" s="59"/>
    </row>
    <row r="30" spans="1:8" ht="33.75" x14ac:dyDescent="0.2">
      <c r="A30" s="54" t="s">
        <v>187</v>
      </c>
      <c r="B30" s="10">
        <v>2500</v>
      </c>
      <c r="C30" s="13">
        <v>1200</v>
      </c>
      <c r="D30" s="13">
        <v>600</v>
      </c>
      <c r="E30" s="13">
        <f>E85*2+E124*4</f>
        <v>68.08</v>
      </c>
      <c r="F30" s="10">
        <v>4</v>
      </c>
      <c r="G30" s="30" t="s">
        <v>186</v>
      </c>
      <c r="H30" s="9">
        <v>9041.2800000000007</v>
      </c>
    </row>
    <row r="31" spans="1:8" ht="33.75" x14ac:dyDescent="0.2">
      <c r="A31" s="54" t="s">
        <v>185</v>
      </c>
      <c r="B31" s="10">
        <v>2500</v>
      </c>
      <c r="C31" s="13">
        <v>1200</v>
      </c>
      <c r="D31" s="13">
        <v>600</v>
      </c>
      <c r="E31" s="13">
        <f>E85+E124*4</f>
        <v>59.08</v>
      </c>
      <c r="F31" s="10">
        <v>4</v>
      </c>
      <c r="G31" s="30" t="s">
        <v>184</v>
      </c>
      <c r="H31" s="9">
        <v>7142.04</v>
      </c>
    </row>
    <row r="32" spans="1:8" ht="33.75" x14ac:dyDescent="0.2">
      <c r="A32" s="53" t="s">
        <v>183</v>
      </c>
      <c r="B32" s="11">
        <v>2500</v>
      </c>
      <c r="C32" s="40">
        <v>1200</v>
      </c>
      <c r="D32" s="40">
        <v>800</v>
      </c>
      <c r="E32" s="40">
        <f>E86*2+E125*4</f>
        <v>69.759999999999991</v>
      </c>
      <c r="F32" s="11">
        <v>4</v>
      </c>
      <c r="G32" s="25" t="s">
        <v>182</v>
      </c>
      <c r="H32" s="9">
        <v>9687.9599999999991</v>
      </c>
    </row>
    <row r="33" spans="1:8" ht="33.75" x14ac:dyDescent="0.2">
      <c r="A33" s="53" t="s">
        <v>181</v>
      </c>
      <c r="B33" s="11">
        <v>2500</v>
      </c>
      <c r="C33" s="40">
        <v>1200</v>
      </c>
      <c r="D33" s="40">
        <v>800</v>
      </c>
      <c r="E33" s="40">
        <f>E86+E125*4</f>
        <v>60.56</v>
      </c>
      <c r="F33" s="11">
        <v>4</v>
      </c>
      <c r="G33" s="25" t="s">
        <v>180</v>
      </c>
      <c r="H33" s="9">
        <v>7750.98</v>
      </c>
    </row>
    <row r="34" spans="1:8" ht="33.75" x14ac:dyDescent="0.2">
      <c r="A34" s="53" t="s">
        <v>179</v>
      </c>
      <c r="B34" s="11">
        <v>2500</v>
      </c>
      <c r="C34" s="40">
        <v>1500</v>
      </c>
      <c r="D34" s="40">
        <v>600</v>
      </c>
      <c r="E34" s="40">
        <f>E85*2+E126*4</f>
        <v>80.319999999999993</v>
      </c>
      <c r="F34" s="11">
        <v>4</v>
      </c>
      <c r="G34" s="25" t="s">
        <v>178</v>
      </c>
      <c r="H34" s="9">
        <v>10689.6</v>
      </c>
    </row>
    <row r="35" spans="1:8" ht="33.75" x14ac:dyDescent="0.2">
      <c r="A35" s="53" t="s">
        <v>177</v>
      </c>
      <c r="B35" s="11">
        <v>2500</v>
      </c>
      <c r="C35" s="40">
        <v>1500</v>
      </c>
      <c r="D35" s="40">
        <v>600</v>
      </c>
      <c r="E35" s="40">
        <f>E85+E126*4</f>
        <v>71.319999999999993</v>
      </c>
      <c r="F35" s="11">
        <v>4</v>
      </c>
      <c r="G35" s="25" t="s">
        <v>176</v>
      </c>
      <c r="H35" s="9">
        <v>8790.36</v>
      </c>
    </row>
    <row r="36" spans="1:8" ht="33.75" x14ac:dyDescent="0.2">
      <c r="A36" s="53" t="s">
        <v>175</v>
      </c>
      <c r="B36" s="11">
        <v>2500</v>
      </c>
      <c r="C36" s="40">
        <v>1500</v>
      </c>
      <c r="D36" s="40">
        <v>800</v>
      </c>
      <c r="E36" s="40">
        <f>E86*2+E127*4</f>
        <v>82.640000000000015</v>
      </c>
      <c r="F36" s="11">
        <v>4</v>
      </c>
      <c r="G36" s="25" t="s">
        <v>174</v>
      </c>
      <c r="H36" s="9">
        <v>11336.279999999999</v>
      </c>
    </row>
    <row r="37" spans="1:8" ht="33.75" x14ac:dyDescent="0.2">
      <c r="A37" s="53" t="s">
        <v>173</v>
      </c>
      <c r="B37" s="11">
        <v>2500</v>
      </c>
      <c r="C37" s="40">
        <v>1500</v>
      </c>
      <c r="D37" s="40">
        <v>800</v>
      </c>
      <c r="E37" s="40">
        <f>E86+E127*4</f>
        <v>73.440000000000012</v>
      </c>
      <c r="F37" s="11">
        <v>4</v>
      </c>
      <c r="G37" s="25" t="s">
        <v>172</v>
      </c>
      <c r="H37" s="9">
        <v>9399.2999999999993</v>
      </c>
    </row>
    <row r="38" spans="1:8" ht="33.75" x14ac:dyDescent="0.2">
      <c r="A38" s="53" t="s">
        <v>171</v>
      </c>
      <c r="B38" s="11">
        <v>2500</v>
      </c>
      <c r="C38" s="40">
        <v>1500</v>
      </c>
      <c r="D38" s="40">
        <v>1000</v>
      </c>
      <c r="E38" s="40">
        <f>E87*2+E128*4</f>
        <v>85.96</v>
      </c>
      <c r="F38" s="11">
        <v>4</v>
      </c>
      <c r="G38" s="25" t="s">
        <v>170</v>
      </c>
      <c r="H38" s="9">
        <v>12927.480000000001</v>
      </c>
    </row>
    <row r="39" spans="1:8" ht="33.75" x14ac:dyDescent="0.2">
      <c r="A39" s="53" t="s">
        <v>169</v>
      </c>
      <c r="B39" s="11">
        <v>2500</v>
      </c>
      <c r="C39" s="40">
        <v>1500</v>
      </c>
      <c r="D39" s="40">
        <v>1000</v>
      </c>
      <c r="E39" s="40">
        <f>E87+E128*4</f>
        <v>76.06</v>
      </c>
      <c r="F39" s="11">
        <v>4</v>
      </c>
      <c r="G39" s="25" t="s">
        <v>168</v>
      </c>
      <c r="H39" s="9">
        <v>10866.060000000001</v>
      </c>
    </row>
    <row r="40" spans="1:8" ht="33.75" x14ac:dyDescent="0.2">
      <c r="A40" s="53" t="s">
        <v>167</v>
      </c>
      <c r="B40" s="11">
        <v>2500</v>
      </c>
      <c r="C40" s="40">
        <v>1800</v>
      </c>
      <c r="D40" s="40">
        <v>600</v>
      </c>
      <c r="E40" s="40">
        <f>E85*2+E129*4</f>
        <v>90.639999999999986</v>
      </c>
      <c r="F40" s="11">
        <v>4</v>
      </c>
      <c r="G40" s="25" t="s">
        <v>166</v>
      </c>
      <c r="H40" s="9">
        <v>11623.92</v>
      </c>
    </row>
    <row r="41" spans="1:8" ht="33.75" x14ac:dyDescent="0.2">
      <c r="A41" s="53" t="s">
        <v>165</v>
      </c>
      <c r="B41" s="11">
        <v>2500</v>
      </c>
      <c r="C41" s="40">
        <v>1800</v>
      </c>
      <c r="D41" s="40">
        <v>600</v>
      </c>
      <c r="E41" s="40">
        <f>E85+E129*4</f>
        <v>81.639999999999986</v>
      </c>
      <c r="F41" s="11">
        <v>4</v>
      </c>
      <c r="G41" s="25" t="s">
        <v>164</v>
      </c>
      <c r="H41" s="9">
        <v>9724.68</v>
      </c>
    </row>
    <row r="42" spans="1:8" ht="33.75" x14ac:dyDescent="0.2">
      <c r="A42" s="53" t="s">
        <v>163</v>
      </c>
      <c r="B42" s="11">
        <v>2500</v>
      </c>
      <c r="C42" s="40">
        <v>1800</v>
      </c>
      <c r="D42" s="40">
        <v>800</v>
      </c>
      <c r="E42" s="40">
        <f>E86*2+E130*4</f>
        <v>92.960000000000008</v>
      </c>
      <c r="F42" s="11">
        <v>4</v>
      </c>
      <c r="G42" s="25" t="s">
        <v>162</v>
      </c>
      <c r="H42" s="9">
        <v>12270.599999999999</v>
      </c>
    </row>
    <row r="43" spans="1:8" ht="33.75" x14ac:dyDescent="0.2">
      <c r="A43" s="53" t="s">
        <v>161</v>
      </c>
      <c r="B43" s="11">
        <v>2500</v>
      </c>
      <c r="C43" s="40">
        <v>1800</v>
      </c>
      <c r="D43" s="40">
        <v>800</v>
      </c>
      <c r="E43" s="40">
        <f>E86+E130*4</f>
        <v>83.76</v>
      </c>
      <c r="F43" s="11">
        <v>4</v>
      </c>
      <c r="G43" s="25" t="s">
        <v>160</v>
      </c>
      <c r="H43" s="9">
        <v>10333.619999999999</v>
      </c>
    </row>
    <row r="44" spans="1:8" ht="33.75" x14ac:dyDescent="0.2">
      <c r="A44" s="53" t="s">
        <v>159</v>
      </c>
      <c r="B44" s="11">
        <v>2500</v>
      </c>
      <c r="C44" s="40">
        <v>1800</v>
      </c>
      <c r="D44" s="40">
        <v>1000</v>
      </c>
      <c r="E44" s="40">
        <f>E87*2+E131*4</f>
        <v>96.279999999999987</v>
      </c>
      <c r="F44" s="11">
        <v>4</v>
      </c>
      <c r="G44" s="25" t="s">
        <v>158</v>
      </c>
      <c r="H44" s="9">
        <v>13861.800000000001</v>
      </c>
    </row>
    <row r="45" spans="1:8" ht="33.75" x14ac:dyDescent="0.2">
      <c r="A45" s="53" t="s">
        <v>157</v>
      </c>
      <c r="B45" s="11">
        <v>2500</v>
      </c>
      <c r="C45" s="40">
        <v>1800</v>
      </c>
      <c r="D45" s="40">
        <v>1000</v>
      </c>
      <c r="E45" s="40">
        <f>E87+E131*4</f>
        <v>86.38</v>
      </c>
      <c r="F45" s="11">
        <v>4</v>
      </c>
      <c r="G45" s="25" t="s">
        <v>156</v>
      </c>
      <c r="H45" s="9">
        <v>11800.380000000001</v>
      </c>
    </row>
    <row r="46" spans="1:8" ht="33.75" x14ac:dyDescent="0.2">
      <c r="A46" s="53" t="s">
        <v>155</v>
      </c>
      <c r="B46" s="11">
        <v>2500</v>
      </c>
      <c r="C46" s="40">
        <v>2100</v>
      </c>
      <c r="D46" s="40">
        <v>600</v>
      </c>
      <c r="E46" s="40">
        <f>E85*2+E132*4</f>
        <v>100.80000000000001</v>
      </c>
      <c r="F46" s="11">
        <v>4</v>
      </c>
      <c r="G46" s="25" t="s">
        <v>154</v>
      </c>
      <c r="H46" s="9">
        <v>12892.8</v>
      </c>
    </row>
    <row r="47" spans="1:8" ht="33.75" x14ac:dyDescent="0.2">
      <c r="A47" s="53" t="s">
        <v>153</v>
      </c>
      <c r="B47" s="11">
        <v>2500</v>
      </c>
      <c r="C47" s="40">
        <v>2100</v>
      </c>
      <c r="D47" s="40">
        <v>600</v>
      </c>
      <c r="E47" s="40">
        <f>E85+E132*4</f>
        <v>91.800000000000011</v>
      </c>
      <c r="F47" s="11">
        <v>4</v>
      </c>
      <c r="G47" s="25" t="s">
        <v>152</v>
      </c>
      <c r="H47" s="9">
        <v>10993.56</v>
      </c>
    </row>
    <row r="48" spans="1:8" ht="33.75" x14ac:dyDescent="0.2">
      <c r="A48" s="53" t="s">
        <v>151</v>
      </c>
      <c r="B48" s="11">
        <v>2500</v>
      </c>
      <c r="C48" s="40">
        <v>2100</v>
      </c>
      <c r="D48" s="40">
        <v>800</v>
      </c>
      <c r="E48" s="40">
        <f>E86*2+E133*4</f>
        <v>103.12</v>
      </c>
      <c r="F48" s="11">
        <v>4</v>
      </c>
      <c r="G48" s="25" t="s">
        <v>150</v>
      </c>
      <c r="H48" s="9">
        <v>14078.04</v>
      </c>
    </row>
    <row r="49" spans="1:8" ht="33.75" x14ac:dyDescent="0.2">
      <c r="A49" s="53" t="s">
        <v>149</v>
      </c>
      <c r="B49" s="11">
        <v>2500</v>
      </c>
      <c r="C49" s="40">
        <v>2100</v>
      </c>
      <c r="D49" s="40">
        <v>800</v>
      </c>
      <c r="E49" s="40">
        <f>E86+E133*4</f>
        <v>93.92</v>
      </c>
      <c r="F49" s="11">
        <v>4</v>
      </c>
      <c r="G49" s="58" t="s">
        <v>148</v>
      </c>
      <c r="H49" s="9">
        <v>12141.06</v>
      </c>
    </row>
    <row r="50" spans="1:8" ht="21" customHeight="1" x14ac:dyDescent="0.2">
      <c r="A50" s="57" t="s">
        <v>147</v>
      </c>
      <c r="B50" s="57"/>
      <c r="C50" s="57"/>
      <c r="D50" s="57"/>
      <c r="E50" s="57"/>
      <c r="F50" s="57"/>
      <c r="G50" s="56"/>
      <c r="H50" s="55"/>
    </row>
    <row r="51" spans="1:8" ht="35.1" customHeight="1" x14ac:dyDescent="0.2">
      <c r="A51" s="54" t="s">
        <v>146</v>
      </c>
      <c r="B51" s="10">
        <v>3000</v>
      </c>
      <c r="C51" s="13">
        <v>1200</v>
      </c>
      <c r="D51" s="13">
        <v>600</v>
      </c>
      <c r="E51" s="13">
        <f>E88*2+E124*5</f>
        <v>88.399999999999991</v>
      </c>
      <c r="F51" s="10">
        <v>5</v>
      </c>
      <c r="G51" s="30" t="s">
        <v>145</v>
      </c>
      <c r="H51" s="9">
        <v>11320.98</v>
      </c>
    </row>
    <row r="52" spans="1:8" ht="35.1" customHeight="1" x14ac:dyDescent="0.2">
      <c r="A52" s="54" t="s">
        <v>144</v>
      </c>
      <c r="B52" s="10">
        <v>3000</v>
      </c>
      <c r="C52" s="13">
        <v>1200</v>
      </c>
      <c r="D52" s="13">
        <v>600</v>
      </c>
      <c r="E52" s="13">
        <f>E88+E124*5</f>
        <v>75.5</v>
      </c>
      <c r="F52" s="10">
        <v>5</v>
      </c>
      <c r="G52" s="30" t="s">
        <v>143</v>
      </c>
      <c r="H52" s="9">
        <v>8937.24</v>
      </c>
    </row>
    <row r="53" spans="1:8" ht="35.1" customHeight="1" x14ac:dyDescent="0.2">
      <c r="A53" s="53" t="s">
        <v>142</v>
      </c>
      <c r="B53" s="11">
        <v>3000</v>
      </c>
      <c r="C53" s="40">
        <v>1200</v>
      </c>
      <c r="D53" s="40">
        <v>800</v>
      </c>
      <c r="E53" s="40">
        <f>E89*2+E125*5</f>
        <v>90.2</v>
      </c>
      <c r="F53" s="11">
        <v>5</v>
      </c>
      <c r="G53" s="25" t="s">
        <v>141</v>
      </c>
      <c r="H53" s="9">
        <v>12071.7</v>
      </c>
    </row>
    <row r="54" spans="1:8" ht="35.1" customHeight="1" x14ac:dyDescent="0.2">
      <c r="A54" s="53" t="s">
        <v>140</v>
      </c>
      <c r="B54" s="11">
        <v>3000</v>
      </c>
      <c r="C54" s="40">
        <v>1200</v>
      </c>
      <c r="D54" s="40">
        <v>800</v>
      </c>
      <c r="E54" s="40">
        <f>E89+E125*5</f>
        <v>77.2</v>
      </c>
      <c r="F54" s="11">
        <v>5</v>
      </c>
      <c r="G54" s="25" t="s">
        <v>139</v>
      </c>
      <c r="H54" s="9">
        <v>9669.6</v>
      </c>
    </row>
    <row r="55" spans="1:8" ht="33.75" x14ac:dyDescent="0.2">
      <c r="A55" s="53" t="s">
        <v>138</v>
      </c>
      <c r="B55" s="11">
        <v>3000</v>
      </c>
      <c r="C55" s="40">
        <v>1500</v>
      </c>
      <c r="D55" s="40">
        <v>600</v>
      </c>
      <c r="E55" s="40">
        <f>E88*2+E126*5</f>
        <v>103.7</v>
      </c>
      <c r="F55" s="11">
        <v>5</v>
      </c>
      <c r="G55" s="25" t="s">
        <v>137</v>
      </c>
      <c r="H55" s="9">
        <v>13381.380000000001</v>
      </c>
    </row>
    <row r="56" spans="1:8" ht="33.75" x14ac:dyDescent="0.2">
      <c r="A56" s="53" t="s">
        <v>136</v>
      </c>
      <c r="B56" s="11">
        <v>3000</v>
      </c>
      <c r="C56" s="40">
        <v>1500</v>
      </c>
      <c r="D56" s="40">
        <v>600</v>
      </c>
      <c r="E56" s="40">
        <f>E88+E126*5</f>
        <v>90.800000000000011</v>
      </c>
      <c r="F56" s="11">
        <v>5</v>
      </c>
      <c r="G56" s="25" t="s">
        <v>135</v>
      </c>
      <c r="H56" s="9">
        <v>10997.640000000001</v>
      </c>
    </row>
    <row r="57" spans="1:8" ht="33.75" x14ac:dyDescent="0.2">
      <c r="A57" s="53" t="s">
        <v>134</v>
      </c>
      <c r="B57" s="11">
        <v>3000</v>
      </c>
      <c r="C57" s="40">
        <v>1500</v>
      </c>
      <c r="D57" s="40">
        <v>800</v>
      </c>
      <c r="E57" s="40">
        <f>E89*2+E127*5</f>
        <v>106.30000000000001</v>
      </c>
      <c r="F57" s="11">
        <v>5</v>
      </c>
      <c r="G57" s="25" t="s">
        <v>133</v>
      </c>
      <c r="H57" s="9">
        <v>14132.1</v>
      </c>
    </row>
    <row r="58" spans="1:8" ht="33.75" x14ac:dyDescent="0.2">
      <c r="A58" s="53" t="s">
        <v>132</v>
      </c>
      <c r="B58" s="11">
        <v>3000</v>
      </c>
      <c r="C58" s="40">
        <v>1500</v>
      </c>
      <c r="D58" s="40">
        <v>800</v>
      </c>
      <c r="E58" s="40">
        <f>E89+E127*5</f>
        <v>93.300000000000011</v>
      </c>
      <c r="F58" s="11">
        <v>5</v>
      </c>
      <c r="G58" s="25" t="s">
        <v>131</v>
      </c>
      <c r="H58" s="9">
        <v>11730</v>
      </c>
    </row>
    <row r="59" spans="1:8" ht="33.75" x14ac:dyDescent="0.2">
      <c r="A59" s="53" t="s">
        <v>130</v>
      </c>
      <c r="B59" s="11">
        <v>3000</v>
      </c>
      <c r="C59" s="40">
        <v>1500</v>
      </c>
      <c r="D59" s="40">
        <v>1000</v>
      </c>
      <c r="E59" s="40">
        <f>E90*2+E128*5</f>
        <v>110.49999999999999</v>
      </c>
      <c r="F59" s="11">
        <v>5</v>
      </c>
      <c r="G59" s="25" t="s">
        <v>129</v>
      </c>
      <c r="H59" s="9">
        <v>16175.16</v>
      </c>
    </row>
    <row r="60" spans="1:8" ht="33.75" x14ac:dyDescent="0.2">
      <c r="A60" s="53" t="s">
        <v>128</v>
      </c>
      <c r="B60" s="11">
        <v>3000</v>
      </c>
      <c r="C60" s="40">
        <v>1500</v>
      </c>
      <c r="D60" s="40">
        <v>1000</v>
      </c>
      <c r="E60" s="40">
        <f>E90+E128*5</f>
        <v>96.6</v>
      </c>
      <c r="F60" s="11">
        <v>5</v>
      </c>
      <c r="G60" s="25" t="s">
        <v>127</v>
      </c>
      <c r="H60" s="9">
        <v>13590.480000000001</v>
      </c>
    </row>
    <row r="61" spans="1:8" ht="33.75" x14ac:dyDescent="0.2">
      <c r="A61" s="53" t="s">
        <v>126</v>
      </c>
      <c r="B61" s="11">
        <v>3000</v>
      </c>
      <c r="C61" s="40">
        <v>1800</v>
      </c>
      <c r="D61" s="40">
        <v>600</v>
      </c>
      <c r="E61" s="40">
        <f>E88*2+E129*5</f>
        <v>116.59999999999998</v>
      </c>
      <c r="F61" s="11">
        <v>5</v>
      </c>
      <c r="G61" s="25" t="s">
        <v>125</v>
      </c>
      <c r="H61" s="9">
        <v>14549.280000000002</v>
      </c>
    </row>
    <row r="62" spans="1:8" ht="33.75" x14ac:dyDescent="0.2">
      <c r="A62" s="53" t="s">
        <v>124</v>
      </c>
      <c r="B62" s="11">
        <v>3000</v>
      </c>
      <c r="C62" s="40">
        <v>1800</v>
      </c>
      <c r="D62" s="40">
        <v>600</v>
      </c>
      <c r="E62" s="40">
        <f>E88+E129*5</f>
        <v>103.69999999999999</v>
      </c>
      <c r="F62" s="11">
        <v>5</v>
      </c>
      <c r="G62" s="25" t="s">
        <v>123</v>
      </c>
      <c r="H62" s="9">
        <v>12165.54</v>
      </c>
    </row>
    <row r="63" spans="1:8" ht="33.75" x14ac:dyDescent="0.2">
      <c r="A63" s="53" t="s">
        <v>122</v>
      </c>
      <c r="B63" s="11">
        <v>3000</v>
      </c>
      <c r="C63" s="40">
        <v>1800</v>
      </c>
      <c r="D63" s="40">
        <v>800</v>
      </c>
      <c r="E63" s="40">
        <f>E89*2+E130*5</f>
        <v>119.2</v>
      </c>
      <c r="F63" s="11">
        <v>5</v>
      </c>
      <c r="G63" s="25" t="s">
        <v>121</v>
      </c>
      <c r="H63" s="9">
        <v>15300</v>
      </c>
    </row>
    <row r="64" spans="1:8" ht="33.75" x14ac:dyDescent="0.2">
      <c r="A64" s="53" t="s">
        <v>120</v>
      </c>
      <c r="B64" s="11">
        <v>3000</v>
      </c>
      <c r="C64" s="40">
        <v>1800</v>
      </c>
      <c r="D64" s="40">
        <v>800</v>
      </c>
      <c r="E64" s="40">
        <f>E89+E130*5</f>
        <v>106.2</v>
      </c>
      <c r="F64" s="11">
        <v>5</v>
      </c>
      <c r="G64" s="25" t="s">
        <v>119</v>
      </c>
      <c r="H64" s="9">
        <v>12897.9</v>
      </c>
    </row>
    <row r="65" spans="1:8" ht="33.75" x14ac:dyDescent="0.2">
      <c r="A65" s="53" t="s">
        <v>118</v>
      </c>
      <c r="B65" s="11">
        <v>3000</v>
      </c>
      <c r="C65" s="40">
        <v>1800</v>
      </c>
      <c r="D65" s="40">
        <v>1000</v>
      </c>
      <c r="E65" s="40">
        <f>E90*2+E131*5</f>
        <v>123.39999999999999</v>
      </c>
      <c r="F65" s="11">
        <v>5</v>
      </c>
      <c r="G65" s="25" t="s">
        <v>117</v>
      </c>
      <c r="H65" s="9">
        <v>17343.060000000001</v>
      </c>
    </row>
    <row r="66" spans="1:8" ht="33.75" x14ac:dyDescent="0.2">
      <c r="A66" s="53" t="s">
        <v>116</v>
      </c>
      <c r="B66" s="11">
        <v>3000</v>
      </c>
      <c r="C66" s="40">
        <v>1800</v>
      </c>
      <c r="D66" s="40">
        <v>1000</v>
      </c>
      <c r="E66" s="40">
        <f>E90+E131*5</f>
        <v>109.5</v>
      </c>
      <c r="F66" s="11">
        <v>5</v>
      </c>
      <c r="G66" s="25" t="s">
        <v>115</v>
      </c>
      <c r="H66" s="9">
        <v>14758.380000000001</v>
      </c>
    </row>
    <row r="67" spans="1:8" ht="33.75" x14ac:dyDescent="0.2">
      <c r="A67" s="53" t="s">
        <v>114</v>
      </c>
      <c r="B67" s="11">
        <v>3000</v>
      </c>
      <c r="C67" s="40">
        <v>2100</v>
      </c>
      <c r="D67" s="40">
        <v>600</v>
      </c>
      <c r="E67" s="40">
        <f>E88*2+E132*5</f>
        <v>129.30000000000001</v>
      </c>
      <c r="F67" s="11">
        <v>5</v>
      </c>
      <c r="G67" s="25" t="s">
        <v>113</v>
      </c>
      <c r="H67" s="9">
        <v>16135.380000000001</v>
      </c>
    </row>
    <row r="68" spans="1:8" ht="33.75" x14ac:dyDescent="0.2">
      <c r="A68" s="53" t="s">
        <v>112</v>
      </c>
      <c r="B68" s="11">
        <v>3000</v>
      </c>
      <c r="C68" s="40">
        <v>2100</v>
      </c>
      <c r="D68" s="40">
        <v>600</v>
      </c>
      <c r="E68" s="40">
        <f>E88+E132*5</f>
        <v>116.40000000000002</v>
      </c>
      <c r="F68" s="11">
        <v>5</v>
      </c>
      <c r="G68" s="25" t="s">
        <v>111</v>
      </c>
      <c r="H68" s="9">
        <v>13751.64</v>
      </c>
    </row>
    <row r="69" spans="1:8" ht="33.75" x14ac:dyDescent="0.2">
      <c r="A69" s="53" t="s">
        <v>110</v>
      </c>
      <c r="B69" s="11">
        <v>3000</v>
      </c>
      <c r="C69" s="40">
        <v>2100</v>
      </c>
      <c r="D69" s="40">
        <v>800</v>
      </c>
      <c r="E69" s="40">
        <f>E89*2+E133*5</f>
        <v>131.9</v>
      </c>
      <c r="F69" s="11">
        <v>5</v>
      </c>
      <c r="G69" s="25" t="s">
        <v>109</v>
      </c>
      <c r="H69" s="9">
        <v>17559.300000000003</v>
      </c>
    </row>
    <row r="70" spans="1:8" ht="33.75" x14ac:dyDescent="0.2">
      <c r="A70" s="53" t="s">
        <v>108</v>
      </c>
      <c r="B70" s="11">
        <v>3000</v>
      </c>
      <c r="C70" s="40">
        <v>2100</v>
      </c>
      <c r="D70" s="40">
        <v>800</v>
      </c>
      <c r="E70" s="40">
        <f>E89+E133*5</f>
        <v>118.9</v>
      </c>
      <c r="F70" s="11">
        <v>5</v>
      </c>
      <c r="G70" s="25" t="s">
        <v>107</v>
      </c>
      <c r="H70" s="9">
        <v>15157.2</v>
      </c>
    </row>
    <row r="71" spans="1:8" ht="15" customHeight="1" x14ac:dyDescent="0.2">
      <c r="A71" s="28" t="s">
        <v>106</v>
      </c>
      <c r="B71" s="28"/>
      <c r="C71" s="28"/>
      <c r="D71" s="28"/>
      <c r="E71" s="28"/>
      <c r="F71" s="28"/>
      <c r="G71" s="33"/>
      <c r="H71" s="19"/>
    </row>
    <row r="72" spans="1:8" ht="15" customHeight="1" x14ac:dyDescent="0.2">
      <c r="A72" s="50" t="s">
        <v>105</v>
      </c>
      <c r="B72" s="11"/>
      <c r="C72" s="40"/>
      <c r="D72" s="40">
        <v>551</v>
      </c>
      <c r="E72" s="40" t="s">
        <v>100</v>
      </c>
      <c r="F72" s="11"/>
      <c r="G72" s="52" t="s">
        <v>104</v>
      </c>
      <c r="H72" s="9">
        <v>45.9</v>
      </c>
    </row>
    <row r="73" spans="1:8" ht="15" customHeight="1" x14ac:dyDescent="0.2">
      <c r="A73" s="50" t="s">
        <v>103</v>
      </c>
      <c r="B73" s="11"/>
      <c r="C73" s="40"/>
      <c r="D73" s="40">
        <v>751</v>
      </c>
      <c r="E73" s="40" t="s">
        <v>100</v>
      </c>
      <c r="F73" s="11"/>
      <c r="G73" s="51"/>
      <c r="H73" s="9">
        <v>58.14</v>
      </c>
    </row>
    <row r="74" spans="1:8" ht="15" customHeight="1" x14ac:dyDescent="0.2">
      <c r="A74" s="50" t="s">
        <v>102</v>
      </c>
      <c r="B74" s="11"/>
      <c r="C74" s="40"/>
      <c r="D74" s="40">
        <v>951</v>
      </c>
      <c r="E74" s="40" t="s">
        <v>100</v>
      </c>
      <c r="F74" s="11"/>
      <c r="G74" s="51"/>
      <c r="H74" s="9">
        <v>71.400000000000006</v>
      </c>
    </row>
    <row r="75" spans="1:8" ht="15" customHeight="1" x14ac:dyDescent="0.2">
      <c r="A75" s="50" t="s">
        <v>101</v>
      </c>
      <c r="B75" s="11"/>
      <c r="C75" s="40"/>
      <c r="D75" s="40">
        <v>1114</v>
      </c>
      <c r="E75" s="40" t="s">
        <v>100</v>
      </c>
      <c r="F75" s="11"/>
      <c r="G75" s="51"/>
      <c r="H75" s="9">
        <v>84.66</v>
      </c>
    </row>
    <row r="76" spans="1:8" ht="15" customHeight="1" x14ac:dyDescent="0.2">
      <c r="A76" s="50" t="s">
        <v>99</v>
      </c>
      <c r="B76" s="11"/>
      <c r="C76" s="40"/>
      <c r="D76" s="40"/>
      <c r="E76" s="40"/>
      <c r="F76" s="11"/>
      <c r="G76" s="51"/>
      <c r="H76" s="9">
        <v>67.320000000000007</v>
      </c>
    </row>
    <row r="77" spans="1:8" ht="15" customHeight="1" x14ac:dyDescent="0.2">
      <c r="A77" s="50" t="s">
        <v>98</v>
      </c>
      <c r="B77" s="11"/>
      <c r="C77" s="40"/>
      <c r="D77" s="40"/>
      <c r="E77" s="40"/>
      <c r="F77" s="11"/>
      <c r="G77" s="51"/>
      <c r="H77" s="9">
        <v>71.400000000000006</v>
      </c>
    </row>
    <row r="78" spans="1:8" ht="15" customHeight="1" x14ac:dyDescent="0.2">
      <c r="A78" s="50" t="s">
        <v>97</v>
      </c>
      <c r="B78" s="11"/>
      <c r="C78" s="40">
        <v>2000</v>
      </c>
      <c r="D78" s="40"/>
      <c r="E78" s="40"/>
      <c r="F78" s="11"/>
      <c r="G78" s="51"/>
      <c r="H78" s="9">
        <v>614.04</v>
      </c>
    </row>
    <row r="79" spans="1:8" ht="15" customHeight="1" x14ac:dyDescent="0.2">
      <c r="A79" s="50" t="s">
        <v>96</v>
      </c>
      <c r="B79" s="11"/>
      <c r="C79" s="40">
        <v>2500</v>
      </c>
      <c r="D79" s="40"/>
      <c r="E79" s="40"/>
      <c r="F79" s="11"/>
      <c r="G79" s="51"/>
      <c r="H79" s="9">
        <v>762.96</v>
      </c>
    </row>
    <row r="80" spans="1:8" ht="15" customHeight="1" x14ac:dyDescent="0.2">
      <c r="A80" s="50" t="s">
        <v>95</v>
      </c>
      <c r="B80" s="11"/>
      <c r="C80" s="40">
        <v>3000</v>
      </c>
      <c r="D80" s="40"/>
      <c r="E80" s="40"/>
      <c r="F80" s="11"/>
      <c r="G80" s="49"/>
      <c r="H80" s="9">
        <v>980.22</v>
      </c>
    </row>
    <row r="81" spans="1:16" ht="15" x14ac:dyDescent="0.2">
      <c r="A81" s="28" t="s">
        <v>94</v>
      </c>
      <c r="B81" s="28"/>
      <c r="C81" s="28"/>
      <c r="D81" s="28"/>
      <c r="E81" s="28"/>
      <c r="F81" s="28"/>
      <c r="G81" s="33"/>
      <c r="H81" s="19"/>
    </row>
    <row r="82" spans="1:16" ht="33.75" x14ac:dyDescent="0.2">
      <c r="A82" s="48" t="s">
        <v>93</v>
      </c>
      <c r="B82" s="13">
        <v>2000</v>
      </c>
      <c r="C82" s="13" t="s">
        <v>6</v>
      </c>
      <c r="D82" s="13">
        <v>600</v>
      </c>
      <c r="E82" s="12">
        <v>7.4</v>
      </c>
      <c r="F82" s="12" t="s">
        <v>6</v>
      </c>
      <c r="G82" s="10" t="s">
        <v>92</v>
      </c>
      <c r="H82" s="9">
        <v>1575.8999999999999</v>
      </c>
    </row>
    <row r="83" spans="1:16" ht="33.75" x14ac:dyDescent="0.2">
      <c r="A83" s="48" t="s">
        <v>91</v>
      </c>
      <c r="B83" s="13">
        <v>2000</v>
      </c>
      <c r="C83" s="13" t="s">
        <v>6</v>
      </c>
      <c r="D83" s="13">
        <v>800</v>
      </c>
      <c r="E83" s="12">
        <v>7.4</v>
      </c>
      <c r="F83" s="47" t="s">
        <v>6</v>
      </c>
      <c r="G83" s="10" t="s">
        <v>90</v>
      </c>
      <c r="H83" s="9">
        <v>1580.9999999999998</v>
      </c>
    </row>
    <row r="84" spans="1:16" ht="33.75" x14ac:dyDescent="0.2">
      <c r="A84" s="48" t="s">
        <v>89</v>
      </c>
      <c r="B84" s="13">
        <v>2000</v>
      </c>
      <c r="C84" s="13" t="s">
        <v>6</v>
      </c>
      <c r="D84" s="13">
        <v>1000</v>
      </c>
      <c r="E84" s="12">
        <v>8</v>
      </c>
      <c r="F84" s="47" t="s">
        <v>6</v>
      </c>
      <c r="G84" s="10" t="s">
        <v>88</v>
      </c>
      <c r="H84" s="9">
        <v>1692.1799999999998</v>
      </c>
    </row>
    <row r="85" spans="1:16" ht="33.75" x14ac:dyDescent="0.2">
      <c r="A85" s="48" t="s">
        <v>87</v>
      </c>
      <c r="B85" s="13">
        <v>2500</v>
      </c>
      <c r="C85" s="13" t="s">
        <v>6</v>
      </c>
      <c r="D85" s="13">
        <v>600</v>
      </c>
      <c r="E85" s="12">
        <v>9</v>
      </c>
      <c r="F85" s="47" t="s">
        <v>6</v>
      </c>
      <c r="G85" s="10" t="s">
        <v>86</v>
      </c>
      <c r="H85" s="9">
        <v>1899.24</v>
      </c>
    </row>
    <row r="86" spans="1:16" ht="33.75" x14ac:dyDescent="0.2">
      <c r="A86" s="48" t="s">
        <v>85</v>
      </c>
      <c r="B86" s="13">
        <v>2500</v>
      </c>
      <c r="C86" s="13" t="s">
        <v>6</v>
      </c>
      <c r="D86" s="13">
        <v>800</v>
      </c>
      <c r="E86" s="12">
        <v>9.1999999999999993</v>
      </c>
      <c r="F86" s="47" t="s">
        <v>6</v>
      </c>
      <c r="G86" s="10" t="s">
        <v>84</v>
      </c>
      <c r="H86" s="9">
        <v>1936.98</v>
      </c>
    </row>
    <row r="87" spans="1:16" ht="32.25" customHeight="1" x14ac:dyDescent="0.2">
      <c r="A87" s="48" t="s">
        <v>83</v>
      </c>
      <c r="B87" s="13">
        <v>2500</v>
      </c>
      <c r="C87" s="13" t="s">
        <v>6</v>
      </c>
      <c r="D87" s="13">
        <v>1000</v>
      </c>
      <c r="E87" s="12">
        <v>9.9</v>
      </c>
      <c r="F87" s="47" t="s">
        <v>6</v>
      </c>
      <c r="G87" s="10" t="s">
        <v>82</v>
      </c>
      <c r="H87" s="9">
        <v>2061.42</v>
      </c>
    </row>
    <row r="88" spans="1:16" ht="33.75" x14ac:dyDescent="0.2">
      <c r="A88" s="48" t="s">
        <v>81</v>
      </c>
      <c r="B88" s="13">
        <v>3000</v>
      </c>
      <c r="C88" s="13" t="s">
        <v>6</v>
      </c>
      <c r="D88" s="13">
        <v>600</v>
      </c>
      <c r="E88" s="12">
        <v>12.9</v>
      </c>
      <c r="F88" s="47" t="s">
        <v>6</v>
      </c>
      <c r="G88" s="10" t="s">
        <v>80</v>
      </c>
      <c r="H88" s="9">
        <v>2383.7400000000002</v>
      </c>
    </row>
    <row r="89" spans="1:16" ht="33.75" x14ac:dyDescent="0.2">
      <c r="A89" s="48" t="s">
        <v>79</v>
      </c>
      <c r="B89" s="13">
        <v>3000</v>
      </c>
      <c r="C89" s="13" t="s">
        <v>6</v>
      </c>
      <c r="D89" s="13">
        <v>800</v>
      </c>
      <c r="E89" s="12">
        <v>13</v>
      </c>
      <c r="F89" s="47" t="s">
        <v>6</v>
      </c>
      <c r="G89" s="10" t="s">
        <v>78</v>
      </c>
      <c r="H89" s="9">
        <v>2402.1000000000004</v>
      </c>
    </row>
    <row r="90" spans="1:16" ht="33.75" x14ac:dyDescent="0.2">
      <c r="A90" s="46" t="s">
        <v>77</v>
      </c>
      <c r="B90" s="45">
        <v>3000</v>
      </c>
      <c r="C90" s="45" t="s">
        <v>6</v>
      </c>
      <c r="D90" s="45">
        <v>1000</v>
      </c>
      <c r="E90" s="44">
        <v>13.9</v>
      </c>
      <c r="F90" s="43" t="s">
        <v>6</v>
      </c>
      <c r="G90" s="42" t="s">
        <v>76</v>
      </c>
      <c r="H90" s="9">
        <v>2584.6799999999998</v>
      </c>
    </row>
    <row r="91" spans="1:16" ht="22.5" x14ac:dyDescent="0.2">
      <c r="A91" s="41" t="s">
        <v>75</v>
      </c>
      <c r="B91" s="40" t="s">
        <v>6</v>
      </c>
      <c r="C91" s="40" t="s">
        <v>6</v>
      </c>
      <c r="D91" s="40" t="s">
        <v>6</v>
      </c>
      <c r="E91" s="40" t="s">
        <v>6</v>
      </c>
      <c r="F91" s="40" t="s">
        <v>6</v>
      </c>
      <c r="G91" s="11" t="s">
        <v>74</v>
      </c>
      <c r="H91" s="9">
        <v>45</v>
      </c>
    </row>
    <row r="92" spans="1:16" ht="22.5" x14ac:dyDescent="0.2">
      <c r="A92" s="41" t="s">
        <v>73</v>
      </c>
      <c r="B92" s="40" t="s">
        <v>6</v>
      </c>
      <c r="C92" s="40" t="s">
        <v>6</v>
      </c>
      <c r="D92" s="40" t="s">
        <v>6</v>
      </c>
      <c r="E92" s="40" t="s">
        <v>6</v>
      </c>
      <c r="F92" s="40" t="s">
        <v>6</v>
      </c>
      <c r="G92" s="11" t="s">
        <v>72</v>
      </c>
      <c r="H92" s="9">
        <v>180</v>
      </c>
    </row>
    <row r="93" spans="1:16" ht="15" x14ac:dyDescent="0.2">
      <c r="A93" s="28" t="s">
        <v>71</v>
      </c>
      <c r="B93" s="28"/>
      <c r="C93" s="28"/>
      <c r="D93" s="28"/>
      <c r="E93" s="28"/>
      <c r="F93" s="28"/>
      <c r="G93" s="33"/>
      <c r="H93" s="19"/>
    </row>
    <row r="94" spans="1:16" s="34" customFormat="1" x14ac:dyDescent="0.2">
      <c r="A94" s="26" t="s">
        <v>70</v>
      </c>
      <c r="B94" s="36">
        <v>16</v>
      </c>
      <c r="C94" s="36">
        <v>1200</v>
      </c>
      <c r="D94" s="36">
        <v>600</v>
      </c>
      <c r="E94" s="36">
        <v>6.95</v>
      </c>
      <c r="F94" s="12" t="s">
        <v>6</v>
      </c>
      <c r="G94" s="35" t="s">
        <v>60</v>
      </c>
      <c r="H94" s="9">
        <v>270.3</v>
      </c>
    </row>
    <row r="95" spans="1:16" s="34" customFormat="1" x14ac:dyDescent="0.2">
      <c r="A95" s="26" t="s">
        <v>69</v>
      </c>
      <c r="B95" s="36">
        <v>16</v>
      </c>
      <c r="C95" s="15">
        <v>1200</v>
      </c>
      <c r="D95" s="15">
        <v>800</v>
      </c>
      <c r="E95" s="36">
        <v>9.44</v>
      </c>
      <c r="F95" s="12" t="s">
        <v>6</v>
      </c>
      <c r="G95" s="35" t="s">
        <v>60</v>
      </c>
      <c r="H95" s="9">
        <v>406.98</v>
      </c>
      <c r="I95" s="39"/>
      <c r="J95" s="39"/>
      <c r="K95" s="39"/>
      <c r="L95" s="39"/>
      <c r="M95" s="39"/>
      <c r="N95" s="39"/>
      <c r="O95" s="39"/>
      <c r="P95" s="39"/>
    </row>
    <row r="96" spans="1:16" s="34" customFormat="1" x14ac:dyDescent="0.2">
      <c r="A96" s="26" t="s">
        <v>68</v>
      </c>
      <c r="B96" s="36">
        <v>16</v>
      </c>
      <c r="C96" s="15">
        <v>1500</v>
      </c>
      <c r="D96" s="15">
        <v>600</v>
      </c>
      <c r="E96" s="36">
        <v>8.69</v>
      </c>
      <c r="F96" s="12" t="s">
        <v>6</v>
      </c>
      <c r="G96" s="35" t="s">
        <v>60</v>
      </c>
      <c r="H96" s="9">
        <v>406.98</v>
      </c>
    </row>
    <row r="97" spans="1:8" s="34" customFormat="1" x14ac:dyDescent="0.2">
      <c r="A97" s="14" t="s">
        <v>67</v>
      </c>
      <c r="B97" s="36">
        <v>16</v>
      </c>
      <c r="C97" s="15">
        <v>1500</v>
      </c>
      <c r="D97" s="15">
        <v>800</v>
      </c>
      <c r="E97" s="36">
        <v>11.8</v>
      </c>
      <c r="F97" s="12" t="s">
        <v>6</v>
      </c>
      <c r="G97" s="35" t="s">
        <v>60</v>
      </c>
      <c r="H97" s="9">
        <v>540.6</v>
      </c>
    </row>
    <row r="98" spans="1:8" s="34" customFormat="1" x14ac:dyDescent="0.2">
      <c r="A98" s="14" t="s">
        <v>66</v>
      </c>
      <c r="B98" s="36">
        <v>16</v>
      </c>
      <c r="C98" s="15">
        <v>1500</v>
      </c>
      <c r="D98" s="15">
        <v>1000</v>
      </c>
      <c r="E98" s="36">
        <v>14.92</v>
      </c>
      <c r="F98" s="12" t="s">
        <v>6</v>
      </c>
      <c r="G98" s="35" t="s">
        <v>60</v>
      </c>
      <c r="H98" s="9">
        <v>808.86</v>
      </c>
    </row>
    <row r="99" spans="1:8" x14ac:dyDescent="0.2">
      <c r="A99" s="26" t="s">
        <v>65</v>
      </c>
      <c r="B99" s="36">
        <v>16</v>
      </c>
      <c r="C99" s="38">
        <v>1800</v>
      </c>
      <c r="D99" s="38">
        <v>600</v>
      </c>
      <c r="E99" s="37">
        <v>10.43</v>
      </c>
      <c r="F99" s="12" t="s">
        <v>6</v>
      </c>
      <c r="G99" s="35" t="s">
        <v>60</v>
      </c>
      <c r="H99" s="9">
        <v>406.98</v>
      </c>
    </row>
    <row r="100" spans="1:8" s="34" customFormat="1" x14ac:dyDescent="0.2">
      <c r="A100" s="14" t="s">
        <v>64</v>
      </c>
      <c r="B100" s="36">
        <v>16</v>
      </c>
      <c r="C100" s="15">
        <v>1800</v>
      </c>
      <c r="D100" s="15">
        <v>800</v>
      </c>
      <c r="E100" s="36">
        <v>14.17</v>
      </c>
      <c r="F100" s="12" t="s">
        <v>6</v>
      </c>
      <c r="G100" s="35" t="s">
        <v>60</v>
      </c>
      <c r="H100" s="9">
        <v>540.6</v>
      </c>
    </row>
    <row r="101" spans="1:8" s="34" customFormat="1" x14ac:dyDescent="0.2">
      <c r="A101" s="14" t="s">
        <v>63</v>
      </c>
      <c r="B101" s="36">
        <v>16</v>
      </c>
      <c r="C101" s="15">
        <v>1800</v>
      </c>
      <c r="D101" s="15">
        <v>1000</v>
      </c>
      <c r="E101" s="36">
        <v>17.899999999999999</v>
      </c>
      <c r="F101" s="12" t="s">
        <v>6</v>
      </c>
      <c r="G101" s="35" t="s">
        <v>60</v>
      </c>
      <c r="H101" s="9">
        <v>808.86</v>
      </c>
    </row>
    <row r="102" spans="1:8" s="34" customFormat="1" x14ac:dyDescent="0.2">
      <c r="A102" s="14" t="s">
        <v>62</v>
      </c>
      <c r="B102" s="36">
        <v>16</v>
      </c>
      <c r="C102" s="15">
        <v>2100</v>
      </c>
      <c r="D102" s="15">
        <v>600</v>
      </c>
      <c r="E102" s="36">
        <v>12.17</v>
      </c>
      <c r="F102" s="12" t="s">
        <v>6</v>
      </c>
      <c r="G102" s="35" t="s">
        <v>60</v>
      </c>
      <c r="H102" s="9">
        <v>540.6</v>
      </c>
    </row>
    <row r="103" spans="1:8" s="34" customFormat="1" x14ac:dyDescent="0.2">
      <c r="A103" s="14" t="s">
        <v>61</v>
      </c>
      <c r="B103" s="36">
        <v>16</v>
      </c>
      <c r="C103" s="15">
        <v>2100</v>
      </c>
      <c r="D103" s="15">
        <v>800</v>
      </c>
      <c r="E103" s="36">
        <v>16.53</v>
      </c>
      <c r="F103" s="12" t="s">
        <v>6</v>
      </c>
      <c r="G103" s="35" t="s">
        <v>60</v>
      </c>
      <c r="H103" s="9">
        <v>808.86</v>
      </c>
    </row>
    <row r="104" spans="1:8" ht="15" x14ac:dyDescent="0.2">
      <c r="A104" s="28" t="s">
        <v>59</v>
      </c>
      <c r="B104" s="28"/>
      <c r="C104" s="28"/>
      <c r="D104" s="28"/>
      <c r="E104" s="28"/>
      <c r="F104" s="28"/>
      <c r="G104" s="33"/>
      <c r="H104" s="19"/>
    </row>
    <row r="105" spans="1:8" x14ac:dyDescent="0.2">
      <c r="A105" s="32" t="s">
        <v>58</v>
      </c>
      <c r="B105" s="23" t="s">
        <v>6</v>
      </c>
      <c r="C105" s="23" t="s">
        <v>6</v>
      </c>
      <c r="D105" s="25">
        <v>600</v>
      </c>
      <c r="E105" s="24">
        <v>0.48</v>
      </c>
      <c r="F105" s="23" t="s">
        <v>6</v>
      </c>
      <c r="G105" s="31" t="s">
        <v>55</v>
      </c>
      <c r="H105" s="9">
        <v>108.12</v>
      </c>
    </row>
    <row r="106" spans="1:8" x14ac:dyDescent="0.2">
      <c r="A106" s="32" t="s">
        <v>57</v>
      </c>
      <c r="B106" s="23" t="s">
        <v>6</v>
      </c>
      <c r="C106" s="23" t="s">
        <v>6</v>
      </c>
      <c r="D106" s="25">
        <v>800</v>
      </c>
      <c r="E106" s="24">
        <v>0.64</v>
      </c>
      <c r="F106" s="23" t="s">
        <v>6</v>
      </c>
      <c r="G106" s="31" t="s">
        <v>55</v>
      </c>
      <c r="H106" s="9">
        <v>111.18</v>
      </c>
    </row>
    <row r="107" spans="1:8" x14ac:dyDescent="0.2">
      <c r="A107" s="32" t="s">
        <v>56</v>
      </c>
      <c r="B107" s="23" t="s">
        <v>6</v>
      </c>
      <c r="C107" s="23" t="s">
        <v>6</v>
      </c>
      <c r="D107" s="25">
        <v>1000</v>
      </c>
      <c r="E107" s="24">
        <v>0.8</v>
      </c>
      <c r="F107" s="23" t="s">
        <v>6</v>
      </c>
      <c r="G107" s="31" t="s">
        <v>55</v>
      </c>
      <c r="H107" s="9">
        <v>133.62</v>
      </c>
    </row>
    <row r="108" spans="1:8" ht="22.5" x14ac:dyDescent="0.2">
      <c r="A108" s="14" t="s">
        <v>54</v>
      </c>
      <c r="B108" s="23" t="s">
        <v>6</v>
      </c>
      <c r="C108" s="30">
        <v>1200</v>
      </c>
      <c r="D108" s="23" t="s">
        <v>6</v>
      </c>
      <c r="E108" s="23">
        <v>5.78</v>
      </c>
      <c r="F108" s="23" t="s">
        <v>6</v>
      </c>
      <c r="G108" s="29" t="s">
        <v>53</v>
      </c>
      <c r="H108" s="9">
        <v>824.16</v>
      </c>
    </row>
    <row r="109" spans="1:8" ht="22.5" x14ac:dyDescent="0.2">
      <c r="A109" s="14" t="s">
        <v>52</v>
      </c>
      <c r="B109" s="23" t="s">
        <v>6</v>
      </c>
      <c r="C109" s="30">
        <v>1500</v>
      </c>
      <c r="D109" s="23" t="s">
        <v>6</v>
      </c>
      <c r="E109" s="23">
        <v>7.07</v>
      </c>
      <c r="F109" s="23" t="s">
        <v>6</v>
      </c>
      <c r="G109" s="29" t="s">
        <v>51</v>
      </c>
      <c r="H109" s="9">
        <v>991.44</v>
      </c>
    </row>
    <row r="110" spans="1:8" ht="26.25" customHeight="1" x14ac:dyDescent="0.2">
      <c r="A110" s="14" t="s">
        <v>50</v>
      </c>
      <c r="B110" s="23" t="s">
        <v>6</v>
      </c>
      <c r="C110" s="30">
        <v>1800</v>
      </c>
      <c r="D110" s="23" t="s">
        <v>6</v>
      </c>
      <c r="E110" s="23">
        <v>8.36</v>
      </c>
      <c r="F110" s="23" t="s">
        <v>6</v>
      </c>
      <c r="G110" s="29" t="s">
        <v>49</v>
      </c>
      <c r="H110" s="9">
        <v>1225.02</v>
      </c>
    </row>
    <row r="111" spans="1:8" ht="26.25" customHeight="1" x14ac:dyDescent="0.2">
      <c r="A111" s="14" t="s">
        <v>48</v>
      </c>
      <c r="B111" s="23" t="s">
        <v>6</v>
      </c>
      <c r="C111" s="30">
        <v>2100</v>
      </c>
      <c r="D111" s="23" t="s">
        <v>6</v>
      </c>
      <c r="E111" s="23">
        <v>9.6300000000000008</v>
      </c>
      <c r="F111" s="23" t="s">
        <v>6</v>
      </c>
      <c r="G111" s="29" t="s">
        <v>47</v>
      </c>
      <c r="H111" s="9">
        <v>1408.6200000000001</v>
      </c>
    </row>
    <row r="112" spans="1:8" ht="26.25" customHeight="1" x14ac:dyDescent="0.2">
      <c r="A112" s="28" t="s">
        <v>46</v>
      </c>
      <c r="B112" s="28"/>
      <c r="C112" s="28"/>
      <c r="D112" s="28"/>
      <c r="E112" s="28"/>
      <c r="F112" s="28"/>
      <c r="G112" s="28"/>
      <c r="H112" s="27"/>
    </row>
    <row r="113" spans="1:8" ht="33.75" x14ac:dyDescent="0.2">
      <c r="A113" s="26" t="s">
        <v>45</v>
      </c>
      <c r="B113" s="23" t="s">
        <v>6</v>
      </c>
      <c r="C113" s="25">
        <v>1200</v>
      </c>
      <c r="D113" s="25">
        <v>600</v>
      </c>
      <c r="E113" s="24">
        <f>E108+E105*2</f>
        <v>6.74</v>
      </c>
      <c r="F113" s="23" t="s">
        <v>6</v>
      </c>
      <c r="G113" s="22" t="s">
        <v>44</v>
      </c>
      <c r="H113" s="9">
        <v>1040.4000000000001</v>
      </c>
    </row>
    <row r="114" spans="1:8" ht="33.75" x14ac:dyDescent="0.2">
      <c r="A114" s="26" t="s">
        <v>43</v>
      </c>
      <c r="B114" s="23" t="s">
        <v>6</v>
      </c>
      <c r="C114" s="25">
        <v>1200</v>
      </c>
      <c r="D114" s="25">
        <v>800</v>
      </c>
      <c r="E114" s="24">
        <f>E108+E106*2</f>
        <v>7.0600000000000005</v>
      </c>
      <c r="F114" s="23" t="s">
        <v>6</v>
      </c>
      <c r="G114" s="22" t="s">
        <v>42</v>
      </c>
      <c r="H114" s="9">
        <v>1046.52</v>
      </c>
    </row>
    <row r="115" spans="1:8" ht="33.75" x14ac:dyDescent="0.2">
      <c r="A115" s="26" t="s">
        <v>41</v>
      </c>
      <c r="B115" s="23" t="s">
        <v>6</v>
      </c>
      <c r="C115" s="25">
        <v>1500</v>
      </c>
      <c r="D115" s="25">
        <v>600</v>
      </c>
      <c r="E115" s="24">
        <f>E109+E105*3</f>
        <v>8.51</v>
      </c>
      <c r="F115" s="23" t="s">
        <v>6</v>
      </c>
      <c r="G115" s="22" t="s">
        <v>40</v>
      </c>
      <c r="H115" s="9">
        <v>1315.8000000000002</v>
      </c>
    </row>
    <row r="116" spans="1:8" ht="33.75" x14ac:dyDescent="0.2">
      <c r="A116" s="26" t="s">
        <v>38</v>
      </c>
      <c r="B116" s="23" t="s">
        <v>6</v>
      </c>
      <c r="C116" s="25">
        <v>1500</v>
      </c>
      <c r="D116" s="25">
        <v>800</v>
      </c>
      <c r="E116" s="24">
        <f>E109+E106*3</f>
        <v>8.99</v>
      </c>
      <c r="F116" s="23" t="s">
        <v>6</v>
      </c>
      <c r="G116" s="22" t="s">
        <v>39</v>
      </c>
      <c r="H116" s="9">
        <v>1324.98</v>
      </c>
    </row>
    <row r="117" spans="1:8" ht="33.75" x14ac:dyDescent="0.2">
      <c r="A117" s="26" t="s">
        <v>38</v>
      </c>
      <c r="B117" s="23" t="s">
        <v>6</v>
      </c>
      <c r="C117" s="25">
        <v>1500</v>
      </c>
      <c r="D117" s="25">
        <v>1000</v>
      </c>
      <c r="E117" s="24">
        <f>E109+E107*3</f>
        <v>9.4700000000000006</v>
      </c>
      <c r="F117" s="23" t="s">
        <v>6</v>
      </c>
      <c r="G117" s="22" t="s">
        <v>37</v>
      </c>
      <c r="H117" s="9">
        <v>1392.3000000000002</v>
      </c>
    </row>
    <row r="118" spans="1:8" ht="33.75" x14ac:dyDescent="0.2">
      <c r="A118" s="26" t="s">
        <v>36</v>
      </c>
      <c r="B118" s="23" t="s">
        <v>6</v>
      </c>
      <c r="C118" s="25">
        <v>1800</v>
      </c>
      <c r="D118" s="25">
        <v>600</v>
      </c>
      <c r="E118" s="24">
        <f>E110+E105*3</f>
        <v>9.7999999999999989</v>
      </c>
      <c r="F118" s="23" t="s">
        <v>6</v>
      </c>
      <c r="G118" s="22" t="s">
        <v>35</v>
      </c>
      <c r="H118" s="9">
        <v>1549.38</v>
      </c>
    </row>
    <row r="119" spans="1:8" ht="33.75" x14ac:dyDescent="0.2">
      <c r="A119" s="26" t="s">
        <v>34</v>
      </c>
      <c r="B119" s="23" t="s">
        <v>6</v>
      </c>
      <c r="C119" s="25">
        <v>1800</v>
      </c>
      <c r="D119" s="25">
        <v>800</v>
      </c>
      <c r="E119" s="24">
        <f>E110+E106*3</f>
        <v>10.28</v>
      </c>
      <c r="F119" s="23" t="s">
        <v>6</v>
      </c>
      <c r="G119" s="22" t="s">
        <v>33</v>
      </c>
      <c r="H119" s="9">
        <v>1558.56</v>
      </c>
    </row>
    <row r="120" spans="1:8" ht="33.75" x14ac:dyDescent="0.2">
      <c r="A120" s="26" t="s">
        <v>32</v>
      </c>
      <c r="B120" s="23" t="s">
        <v>6</v>
      </c>
      <c r="C120" s="25">
        <v>1800</v>
      </c>
      <c r="D120" s="25">
        <v>1000</v>
      </c>
      <c r="E120" s="24">
        <f>E110+E107*3</f>
        <v>10.76</v>
      </c>
      <c r="F120" s="23" t="s">
        <v>6</v>
      </c>
      <c r="G120" s="22" t="s">
        <v>31</v>
      </c>
      <c r="H120" s="9">
        <v>1625.88</v>
      </c>
    </row>
    <row r="121" spans="1:8" ht="33.75" x14ac:dyDescent="0.2">
      <c r="A121" s="26" t="s">
        <v>30</v>
      </c>
      <c r="B121" s="23" t="s">
        <v>6</v>
      </c>
      <c r="C121" s="25">
        <v>2100</v>
      </c>
      <c r="D121" s="25">
        <v>600</v>
      </c>
      <c r="E121" s="24">
        <f>E111+E105*3</f>
        <v>11.07</v>
      </c>
      <c r="F121" s="23" t="s">
        <v>6</v>
      </c>
      <c r="G121" s="22" t="s">
        <v>29</v>
      </c>
      <c r="H121" s="9">
        <v>1732.98</v>
      </c>
    </row>
    <row r="122" spans="1:8" ht="33.75" x14ac:dyDescent="0.2">
      <c r="A122" s="26" t="s">
        <v>28</v>
      </c>
      <c r="B122" s="23" t="s">
        <v>6</v>
      </c>
      <c r="C122" s="25">
        <v>2100</v>
      </c>
      <c r="D122" s="25">
        <v>800</v>
      </c>
      <c r="E122" s="24">
        <f>E111+E106*3</f>
        <v>11.55</v>
      </c>
      <c r="F122" s="23" t="s">
        <v>6</v>
      </c>
      <c r="G122" s="22" t="s">
        <v>27</v>
      </c>
      <c r="H122" s="9">
        <v>1742.16</v>
      </c>
    </row>
    <row r="123" spans="1:8" ht="15" customHeight="1" x14ac:dyDescent="0.2">
      <c r="A123" s="21" t="s">
        <v>26</v>
      </c>
      <c r="B123" s="21"/>
      <c r="C123" s="21"/>
      <c r="D123" s="21"/>
      <c r="E123" s="21"/>
      <c r="F123" s="21"/>
      <c r="G123" s="20"/>
      <c r="H123" s="19"/>
    </row>
    <row r="124" spans="1:8" ht="22.5" x14ac:dyDescent="0.2">
      <c r="A124" s="18" t="s">
        <v>25</v>
      </c>
      <c r="B124" s="13" t="s">
        <v>6</v>
      </c>
      <c r="C124" s="17">
        <v>1200</v>
      </c>
      <c r="D124" s="17">
        <v>600</v>
      </c>
      <c r="E124" s="12">
        <f>E108+E113</f>
        <v>12.52</v>
      </c>
      <c r="F124" s="10">
        <v>1</v>
      </c>
      <c r="G124" s="10" t="s">
        <v>24</v>
      </c>
      <c r="H124" s="9">
        <v>1310.7</v>
      </c>
    </row>
    <row r="125" spans="1:8" ht="22.5" x14ac:dyDescent="0.2">
      <c r="A125" s="16" t="s">
        <v>23</v>
      </c>
      <c r="B125" s="13" t="s">
        <v>6</v>
      </c>
      <c r="C125" s="15">
        <v>1200</v>
      </c>
      <c r="D125" s="15">
        <v>800</v>
      </c>
      <c r="E125" s="12">
        <f>E108+E114</f>
        <v>12.84</v>
      </c>
      <c r="F125" s="11">
        <v>1</v>
      </c>
      <c r="G125" s="10" t="s">
        <v>22</v>
      </c>
      <c r="H125" s="9">
        <v>1453.5</v>
      </c>
    </row>
    <row r="126" spans="1:8" ht="22.5" x14ac:dyDescent="0.2">
      <c r="A126" s="14" t="s">
        <v>21</v>
      </c>
      <c r="B126" s="13" t="s">
        <v>6</v>
      </c>
      <c r="C126" s="13">
        <v>1500</v>
      </c>
      <c r="D126" s="13">
        <v>600</v>
      </c>
      <c r="E126" s="12">
        <f>E109+E115</f>
        <v>15.58</v>
      </c>
      <c r="F126" s="11">
        <v>1</v>
      </c>
      <c r="G126" s="10" t="s">
        <v>20</v>
      </c>
      <c r="H126" s="9">
        <v>1722.7800000000002</v>
      </c>
    </row>
    <row r="127" spans="1:8" ht="22.5" x14ac:dyDescent="0.2">
      <c r="A127" s="14" t="s">
        <v>19</v>
      </c>
      <c r="B127" s="13" t="s">
        <v>6</v>
      </c>
      <c r="C127" s="13">
        <v>1500</v>
      </c>
      <c r="D127" s="13">
        <v>800</v>
      </c>
      <c r="E127" s="12">
        <f>E109+E116</f>
        <v>16.060000000000002</v>
      </c>
      <c r="F127" s="11">
        <v>1</v>
      </c>
      <c r="G127" s="10" t="s">
        <v>18</v>
      </c>
      <c r="H127" s="9">
        <v>1865.58</v>
      </c>
    </row>
    <row r="128" spans="1:8" ht="22.5" x14ac:dyDescent="0.2">
      <c r="A128" s="14" t="s">
        <v>17</v>
      </c>
      <c r="B128" s="13" t="s">
        <v>6</v>
      </c>
      <c r="C128" s="13">
        <v>1500</v>
      </c>
      <c r="D128" s="13">
        <v>1000</v>
      </c>
      <c r="E128" s="12">
        <f>E109+E117</f>
        <v>16.54</v>
      </c>
      <c r="F128" s="11">
        <v>1</v>
      </c>
      <c r="G128" s="10" t="s">
        <v>16</v>
      </c>
      <c r="H128" s="9">
        <v>2201.1600000000003</v>
      </c>
    </row>
    <row r="129" spans="1:8" ht="22.5" x14ac:dyDescent="0.2">
      <c r="A129" s="14" t="s">
        <v>15</v>
      </c>
      <c r="B129" s="13" t="s">
        <v>6</v>
      </c>
      <c r="C129" s="13">
        <v>1800</v>
      </c>
      <c r="D129" s="13">
        <v>600</v>
      </c>
      <c r="E129" s="12">
        <f>E110+E118</f>
        <v>18.159999999999997</v>
      </c>
      <c r="F129" s="11">
        <v>1</v>
      </c>
      <c r="G129" s="10" t="s">
        <v>14</v>
      </c>
      <c r="H129" s="9">
        <v>1956.3600000000001</v>
      </c>
    </row>
    <row r="130" spans="1:8" ht="22.5" x14ac:dyDescent="0.2">
      <c r="A130" s="14" t="s">
        <v>13</v>
      </c>
      <c r="B130" s="13" t="s">
        <v>6</v>
      </c>
      <c r="C130" s="13">
        <v>1800</v>
      </c>
      <c r="D130" s="13">
        <v>800</v>
      </c>
      <c r="E130" s="12">
        <f>E110+E119</f>
        <v>18.64</v>
      </c>
      <c r="F130" s="11">
        <v>1</v>
      </c>
      <c r="G130" s="10" t="s">
        <v>12</v>
      </c>
      <c r="H130" s="9">
        <v>2099.16</v>
      </c>
    </row>
    <row r="131" spans="1:8" ht="22.5" x14ac:dyDescent="0.2">
      <c r="A131" s="14" t="s">
        <v>11</v>
      </c>
      <c r="B131" s="13" t="s">
        <v>6</v>
      </c>
      <c r="C131" s="13">
        <v>1800</v>
      </c>
      <c r="D131" s="13">
        <v>1000</v>
      </c>
      <c r="E131" s="12">
        <f>E110+E120</f>
        <v>19.119999999999997</v>
      </c>
      <c r="F131" s="11">
        <v>1</v>
      </c>
      <c r="G131" s="10" t="s">
        <v>10</v>
      </c>
      <c r="H131" s="9">
        <v>2434.7400000000002</v>
      </c>
    </row>
    <row r="132" spans="1:8" ht="22.5" x14ac:dyDescent="0.2">
      <c r="A132" s="14" t="s">
        <v>9</v>
      </c>
      <c r="B132" s="13" t="s">
        <v>6</v>
      </c>
      <c r="C132" s="13">
        <v>2100</v>
      </c>
      <c r="D132" s="13">
        <v>600</v>
      </c>
      <c r="E132" s="12">
        <f>E111+E121</f>
        <v>20.700000000000003</v>
      </c>
      <c r="F132" s="11">
        <v>1</v>
      </c>
      <c r="G132" s="10" t="s">
        <v>8</v>
      </c>
      <c r="H132" s="9">
        <v>2273.58</v>
      </c>
    </row>
    <row r="133" spans="1:8" ht="22.5" x14ac:dyDescent="0.2">
      <c r="A133" s="14" t="s">
        <v>7</v>
      </c>
      <c r="B133" s="13" t="s">
        <v>6</v>
      </c>
      <c r="C133" s="13">
        <v>2100</v>
      </c>
      <c r="D133" s="13">
        <v>800</v>
      </c>
      <c r="E133" s="12">
        <f>E111+E122</f>
        <v>21.18</v>
      </c>
      <c r="F133" s="11">
        <v>1</v>
      </c>
      <c r="G133" s="10" t="s">
        <v>5</v>
      </c>
      <c r="H133" s="9">
        <v>2551.02</v>
      </c>
    </row>
    <row r="134" spans="1:8" ht="30.75" customHeight="1" x14ac:dyDescent="0.2">
      <c r="A134" s="8" t="s">
        <v>4</v>
      </c>
      <c r="B134" s="8"/>
      <c r="C134" s="8"/>
      <c r="D134" s="8"/>
      <c r="E134" s="8"/>
      <c r="F134" s="8"/>
      <c r="G134" s="8"/>
      <c r="H134" s="8"/>
    </row>
    <row r="135" spans="1:8" ht="30.75" customHeight="1" x14ac:dyDescent="0.2">
      <c r="A135" s="7" t="s">
        <v>3</v>
      </c>
      <c r="B135" s="7"/>
      <c r="C135" s="7"/>
      <c r="D135" s="7"/>
      <c r="E135" s="7"/>
      <c r="F135" s="7"/>
      <c r="G135" s="7"/>
      <c r="H135" s="7"/>
    </row>
    <row r="136" spans="1:8" ht="18" customHeight="1" x14ac:dyDescent="0.2">
      <c r="A136" s="6" t="s">
        <v>2</v>
      </c>
      <c r="B136" s="6"/>
      <c r="C136" s="6"/>
      <c r="D136" s="6"/>
      <c r="E136" s="6"/>
      <c r="F136" s="6"/>
      <c r="G136" s="6"/>
      <c r="H136" s="4"/>
    </row>
    <row r="137" spans="1:8" ht="18" x14ac:dyDescent="0.25">
      <c r="A137" s="5" t="s">
        <v>1</v>
      </c>
      <c r="B137" s="5"/>
      <c r="C137" s="5"/>
      <c r="D137" s="5"/>
      <c r="E137" s="5"/>
      <c r="F137" s="5"/>
      <c r="G137" s="5"/>
      <c r="H137" s="4"/>
    </row>
    <row r="138" spans="1:8" ht="23.25" customHeight="1" x14ac:dyDescent="0.2">
      <c r="A138" s="3" t="s">
        <v>0</v>
      </c>
      <c r="B138" s="3"/>
      <c r="C138" s="3"/>
      <c r="D138" s="3"/>
      <c r="E138" s="3"/>
      <c r="F138" s="3"/>
      <c r="G138" s="3"/>
      <c r="H138" s="3"/>
    </row>
  </sheetData>
  <mergeCells count="24">
    <mergeCell ref="A1:H1"/>
    <mergeCell ref="A2:G2"/>
    <mergeCell ref="A3:G3"/>
    <mergeCell ref="A4:G4"/>
    <mergeCell ref="H6:H7"/>
    <mergeCell ref="A6:A7"/>
    <mergeCell ref="A138:H138"/>
    <mergeCell ref="A123:G123"/>
    <mergeCell ref="A134:H134"/>
    <mergeCell ref="A135:H135"/>
    <mergeCell ref="A136:G136"/>
    <mergeCell ref="A8:G8"/>
    <mergeCell ref="G72:G80"/>
    <mergeCell ref="A50:G50"/>
    <mergeCell ref="A81:G81"/>
    <mergeCell ref="A93:G93"/>
    <mergeCell ref="A137:G137"/>
    <mergeCell ref="B6:E6"/>
    <mergeCell ref="F6:F7"/>
    <mergeCell ref="G6:G7"/>
    <mergeCell ref="A29:G29"/>
    <mergeCell ref="A71:G71"/>
    <mergeCell ref="A104:G104"/>
    <mergeCell ref="A112:G112"/>
  </mergeCells>
  <hyperlinks>
    <hyperlink ref="A2" r:id="rId1"/>
    <hyperlink ref="A4:G4" r:id="rId2" display="МЕТАЛЛИЧЕСКИЕ СТЕЛЛАЖИ СРЕДНЕГРУЗОВЫЕ СЕРИИ SGR-Zn-ДСП"/>
    <hyperlink ref="A8:G8" r:id="rId3" display="Базовые модели стеллажей серии SGR-Zn-ДСП высотой 2000 мм"/>
    <hyperlink ref="A29:G29" r:id="rId4" display="Базовые модели стеллажей серии SGR-Zn-ДСП высотой 2500 мм"/>
    <hyperlink ref="A50:G50" r:id="rId5" display="Базовые модели стеллажей серии SGR-Zn-ДСП высотой 3000 мм"/>
    <hyperlink ref="A71:G71" r:id="rId6" display="Элементы рамы стеллажей серии SGR-Zn"/>
    <hyperlink ref="A81:G81" r:id="rId7" display="Рамы стеллажей серии SGR-Zn"/>
    <hyperlink ref="A93:G93" r:id="rId8" display="Настилы ДСП  для стеллажей серии SGR"/>
    <hyperlink ref="A104:G104" r:id="rId9" display="Балки и стяжки стеллажей серии SGR-V-Zn"/>
    <hyperlink ref="A112:G112" r:id="rId10" display="Комплекты балок SGR-V-Zn-ДСП укомплектованные стяжками"/>
    <hyperlink ref="A123:G123" r:id="rId11" display="Ярус стеллажей серии SGR-V-Zn-ДСП"/>
  </hyperlinks>
  <pageMargins left="0.25" right="0.25" top="0.75" bottom="0.75" header="0.3" footer="0.3"/>
  <pageSetup paperSize="9" scale="63" orientation="portrait" horizontalDpi="4294967295" verticalDpi="4294967295" r:id="rId12"/>
  <rowBreaks count="2" manualBreakCount="2">
    <brk id="58" max="10" man="1"/>
    <brk id="103" max="10" man="1"/>
  </rowBreaks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СТЕЛЛАЖИ SGR-V-Zn-ДСП</vt:lpstr>
      <vt:lpstr>'СТЕЛЛАЖИ SGR-V-Zn-ДСП'!Область_печати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2018-12-29T12:08:14Z</dcterms:modified>
</cp:coreProperties>
</file>